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P:\Biokemtox\RESEARCH DATA\Beronius' group\Henrieta 2023-2025\SciRAP\SciRAP_all\_KI Web_SciRAP\SciRAP_Assessment sheets\NEW\NEW_SciRAPepi_separate workbooks for study designs\"/>
    </mc:Choice>
  </mc:AlternateContent>
  <xr:revisionPtr revIDLastSave="0" documentId="13_ncr:1_{36CDF95F-98D8-452D-9770-1CD762A93CAF}" xr6:coauthVersionLast="47" xr6:coauthVersionMax="47" xr10:uidLastSave="{00000000-0000-0000-0000-000000000000}"/>
  <bookViews>
    <workbookView xWindow="-28920" yWindow="-45" windowWidth="29040" windowHeight="15720" xr2:uid="{B0D2B1E3-CCCA-4EE3-B07C-32E1454E0FED}"/>
  </bookViews>
  <sheets>
    <sheet name="CASE-CONTROL"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0" i="2" l="1" a="1"/>
  <c r="M60" i="2" s="1"/>
  <c r="N60" i="2" a="1"/>
  <c r="N60" i="2" s="1"/>
  <c r="O60" i="2" a="1"/>
  <c r="O60" i="2" s="1"/>
  <c r="P60" i="2" a="1"/>
  <c r="P60" i="2" s="1"/>
  <c r="G69" i="2"/>
  <c r="G68" i="2"/>
  <c r="G67" i="2"/>
  <c r="G66" i="2"/>
  <c r="G65" i="2"/>
  <c r="G64" i="2"/>
  <c r="F82" i="2"/>
  <c r="E82" i="2"/>
  <c r="D82" i="2"/>
  <c r="F69" i="2"/>
  <c r="E69" i="2"/>
  <c r="D69" i="2"/>
  <c r="F68" i="2"/>
  <c r="E68" i="2"/>
  <c r="D68" i="2"/>
  <c r="F67" i="2"/>
  <c r="E67" i="2"/>
  <c r="D67" i="2"/>
  <c r="F66" i="2"/>
  <c r="E66" i="2"/>
  <c r="D66" i="2"/>
  <c r="F65" i="2"/>
  <c r="E65" i="2"/>
  <c r="D65" i="2"/>
  <c r="F64" i="2"/>
  <c r="E64" i="2"/>
  <c r="D64" i="2"/>
  <c r="P62" i="2"/>
  <c r="P63" i="2" s="1"/>
  <c r="O62" i="2"/>
  <c r="O63" i="2" s="1"/>
  <c r="N62" i="2"/>
  <c r="N63" i="2" s="1"/>
  <c r="M62" i="2"/>
  <c r="M63" i="2" s="1"/>
  <c r="L62" i="2"/>
  <c r="L63" i="2" s="1"/>
  <c r="K62" i="2"/>
  <c r="K63" i="2" s="1"/>
  <c r="L60" i="2" a="1"/>
  <c r="L60" i="2" s="1"/>
  <c r="K60" i="2" a="1"/>
  <c r="K60" i="2" s="1"/>
  <c r="K55" i="2"/>
  <c r="K56" i="2" s="1"/>
  <c r="K53" i="2" a="1"/>
  <c r="K53" i="2" s="1"/>
  <c r="K61" i="2" l="1"/>
  <c r="D55" i="2" s="1"/>
  <c r="L61" i="2"/>
  <c r="D56" i="2" s="1"/>
  <c r="O61" i="2"/>
  <c r="D59" i="2" s="1"/>
  <c r="M61" i="2"/>
  <c r="D57" i="2" s="1"/>
  <c r="N61" i="2"/>
  <c r="D58" i="2" s="1"/>
  <c r="P61" i="2"/>
  <c r="D60" i="2" s="1"/>
  <c r="K54" i="2"/>
  <c r="D5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Henrieta Hlisnikova</author>
  </authors>
  <commentList>
    <comment ref="B4" authorId="0" shapeId="0" xr:uid="{79539B28-0AF8-4DFB-A104-967DAB293E33}">
      <text>
        <r>
          <rPr>
            <b/>
            <sz val="9"/>
            <color indexed="81"/>
            <rFont val="Tahoma"/>
            <family val="2"/>
          </rPr>
          <t>Guidance:</t>
        </r>
        <r>
          <rPr>
            <sz val="9"/>
            <color indexed="81"/>
            <rFont val="Tahoma"/>
            <family val="2"/>
          </rPr>
          <t xml:space="preserve">
• Applicable for all study designs.
• Eligibility criteria should be set wisely and prior to the beginning of the study. Too non-specific criteria could lead to the risk of bias because of many potential confounders. However, too specific criteria are linked with the risk of selection bias and no generalisability of the results (Bovbjerg, 2020; Mathur &amp; VanderWeele, 2022).
• The recruitment process can be time and finance-demanding, especially in the case of prospective cohort studies. The crucial step in the recruitment of participants is establishing a time frame of study (e.g., the period in a study devoted to the recruitment of participants, the process of data and sample collections, and examinations of the subjects). There is usually a collaboration between researchers and medical staff (e.g., hospital, clinic) when recruiting and examining new subjects. An essential part of the recruitment process is discussing the benefits (possibility of using the incentives), risks of participating in the study, and participants' consent at the beginning of the study (Bailey et al., 2021; Toledano et al., 2015).
• The recruitment process should not differ for subjects based on their belonging to the control or case group, or based on exposure status, etc. Otherwise, it could lead to a selection bias.
• How to judge this item:
o fulfilled (1) – recruitment strategy and eligibility criteria were appropriate,
o partially fulfilled (0.5) – some of the steps of recruitment strategy or eligibility criteria were incomplete/inappropriate,
o not fulfilled (0) – recruitment strategy and eligibility criteria were inappropriate.</t>
        </r>
      </text>
    </comment>
    <comment ref="B5" authorId="0" shapeId="0" xr:uid="{B48018BF-942B-490E-BDBC-2E88EBB21876}">
      <text>
        <r>
          <rPr>
            <b/>
            <sz val="9"/>
            <color indexed="81"/>
            <rFont val="Tahoma"/>
            <family val="2"/>
          </rPr>
          <t>Guidance:</t>
        </r>
        <r>
          <rPr>
            <sz val="9"/>
            <color indexed="81"/>
            <rFont val="Tahoma"/>
            <family val="2"/>
          </rPr>
          <t xml:space="preserve">
• Applicable for all study designs.
• The sample size should not be small but should not be too large. A too-small sample decreases the reliability and relevance of the results because it has small statistical power. Recruiting more participants than needed is crucial when conducting research with a cohort study because of the potential loss to follow-up (Faber &amp; Fonseca, 2014). Sample size requirements change depending on the type of statistical analysis, e.g., for factor analysis is 300 participants optimal, and for regression is, at least 50 participants needed with an increase of 10 participants for every other independent variable added to the model (Wilson Van Voorhis &amp; Morgan, 2007).
• How to judge this item:
o fulfilled (1) – the sample size was appropriate,
o partially fulfilled (0.5)
o not fulfilled (0) – the sample size was insufficient for statistical analysis and study design.
</t>
        </r>
      </text>
    </comment>
    <comment ref="B6" authorId="0" shapeId="0" xr:uid="{29B05E16-24A9-4175-8347-F3E23C7EACFB}">
      <text>
        <r>
          <rPr>
            <b/>
            <sz val="9"/>
            <color indexed="81"/>
            <rFont val="Tahoma"/>
            <family val="2"/>
          </rPr>
          <t>Guidance:</t>
        </r>
        <r>
          <rPr>
            <sz val="9"/>
            <color indexed="81"/>
            <rFont val="Tahoma"/>
            <family val="2"/>
          </rPr>
          <t xml:space="preserve">
• Applicable for cross-sectional studies, cohort studies and case-control studies.
• Not applicable for nested case-control studies.
• Too many participants refusing to participate in the study can produce biased results. Non-response bias can occur when participants who refuse to participate in the study differ systematically from those who participate (Prince, 2012), e.g.,different response rate related to outcome and/or exposure status of participants.
• How to judge this criterion:
o fulfilled (1) – the response rate was adequate,
o partially fulfilled (0.5) – the response rate was not adequate, but the low response rate was managed appropriately (e.g. comparison of responders vs. non-responders, sensitivity analyses, or transparent justification),
o not fulfilled (0) – the response rate was inadequate.</t>
        </r>
      </text>
    </comment>
    <comment ref="B7" authorId="0" shapeId="0" xr:uid="{A058BCB7-8FAE-4691-8B96-305621F0AB0F}">
      <text>
        <r>
          <rPr>
            <b/>
            <sz val="9"/>
            <color indexed="81"/>
            <rFont val="Tahoma"/>
            <family val="2"/>
          </rPr>
          <t>Guidance:</t>
        </r>
        <r>
          <rPr>
            <sz val="9"/>
            <color indexed="81"/>
            <rFont val="Tahoma"/>
            <family val="2"/>
          </rPr>
          <t xml:space="preserve">
• Applicable for all study designs.
• Cross-sectional studies: The exposure and outcome are evaluated at the same time. The participants differ based on exposure and outcome status (no exposure ↔ exposure; low exposure ↔ high exposure / no outcome ↔ outcome) (Grimes &amp; Schulz, 2002a).
• Case-control studies: Control and case groups differ based on outcome status (no outcome ↔ outcome). The cases and controls can be matched by groups or individuals. The most frequent matching variables are the sex and age of the subjects. However, other variables, such as ethnicity, living area, and social and economic status, are sometimes used. Nevertheless, this specific matching can be time-demanding and counterproductive considering the case-control study design (Grimes &amp; Schulz, 2002a).
• Cohort studies: The participants differ based on exposure status (no exposure ↔ exposure, low exposure ↔ high exposure) (Grimes &amp; Schulz, 2002a).
• Nested case-control studies: Their design is similar to the case-control studies described above. A difference is that they emerge from the cohort study. Control and case groups differ based on outcome status (no outcome ↔ outcome) (Celentano &amp; Szklo, 2019).
• How to judge this item:
o fulfilled (1) – the comparison/control group was appropriate,
o partially fulfilled (0.5) 
o not fulfilled (0) – the comparison/control group was inappropriate.</t>
        </r>
      </text>
    </comment>
    <comment ref="B8" authorId="0" shapeId="0" xr:uid="{630D0E57-D1BB-4A8C-BE63-45293B197F1A}">
      <text>
        <r>
          <rPr>
            <b/>
            <sz val="9"/>
            <color indexed="81"/>
            <rFont val="Tahoma"/>
            <family val="2"/>
          </rPr>
          <t>Guidance:</t>
        </r>
        <r>
          <rPr>
            <sz val="9"/>
            <color indexed="81"/>
            <rFont val="Tahoma"/>
            <family val="2"/>
          </rPr>
          <t xml:space="preserve">
• Applicable for all study designs.
• How to judge this item:
o fulfilled (1) – the baseline characteristics of participants were sufficiently described,
o partially fulfilled (0.5) – some of the baseline characteristics were not sufficiently described,
o not fulfilled (0) – the baseline characteristics of participants were not sufficiently described.
</t>
        </r>
      </text>
    </comment>
    <comment ref="B10" authorId="0" shapeId="0" xr:uid="{0DFA9DA5-D948-44CC-AB67-357146E7DF64}">
      <text>
        <r>
          <rPr>
            <b/>
            <sz val="9"/>
            <color indexed="81"/>
            <rFont val="Tahoma"/>
            <family val="2"/>
          </rPr>
          <t>Guidance:</t>
        </r>
        <r>
          <rPr>
            <sz val="9"/>
            <color indexed="81"/>
            <rFont val="Tahoma"/>
            <family val="2"/>
          </rPr>
          <t xml:space="preserve">
• Applicable for all study designs.
• There are two main ways how to conduct direct measurement of exposure: human biomonitoring (internal exposure assessment) and environmental monitoring of exposure (external exposure assessment) (Xia et al., 2020). In environmental monitoring of exposure, individual-level (also known as personal-level) environmental measurements should be used instead of aggregated measurements to minimize errors for individuals and exposure misclassification. Aggregated exposure assessment can be considered an indirect method of measuring exposure rather than a direct method (Krenz et al., 2023).
• The gold standard of qualitative and quantitative analysis of organic compounds (and/or their metabolites) in human biomatrices and environmental matrices is liquid/gas chromatography coupled with mass spectrometry (GC-MS, HPLC-MS) (LaKind et al., 2014). For detection of inorganic compounds in (bio)matrices is often used atomic absorption spectroscopy (AAS) or inductively coupled plasma tandem mass spectrometry (ICP-MS) (Xia et al., 2020). Limits of detection (LODs) and/or quantification (LOQs) set the levels of sensitivity of the method. The lower the LOD/LOQ is, the more sensitive the method is. When the LOD/LOQ is too high, there is a chance of being unable to observe the association between exposure to chemicals and the outcome/biomarker of the outcome. Moreover, the reliability and sensitivity of laboratory test procedures can be ensured by using quality control samples (internal and/or external) (LaKind et al., 2014). The next important factor regarding the reliability and sensitivity of the method is using reference substances (standards) which should be appropriate for measuring the exposure considering their accuracy and purity (Langlois et al., 2012).
• Among the indirect methods to assess exposure belong: data extraction from records, structured interviews or written self-reports (Wells et al., 2000). They are also a good source of demographic and health-related data, which can help to adjust statistical models for potential confounders. However, recall bias can occur when asking subjects about their history of consumer behaviour or health-related problems (especially in case-control studies) (Spencer et al., 2017). Indirect methods for ascertaining exposure are less precise for human health risk assessment than direct ones. Thus, they should be combined to increase the reliability of the results (Nieuwenhuijsen, 2005).
• How to judge this item:
o fulfilled (1) – well-known and appropriate methods were used to measure the exposure reliably,
o partially fulfilled (0.5) – some of the methods might not have been appropriate to measure the exposure reliably,
o not fulfilled (0) – the methods used for the exposure measurement were not appropriate and reliable.
</t>
        </r>
      </text>
    </comment>
    <comment ref="B11" authorId="0" shapeId="0" xr:uid="{6028CC1A-92A8-41B7-81C9-7CBE47D992AC}">
      <text>
        <r>
          <rPr>
            <b/>
            <sz val="9"/>
            <color indexed="81"/>
            <rFont val="Tahoma"/>
            <family val="2"/>
          </rPr>
          <t>Guidance:</t>
        </r>
        <r>
          <rPr>
            <sz val="9"/>
            <color indexed="81"/>
            <rFont val="Tahoma"/>
            <family val="2"/>
          </rPr>
          <t xml:space="preserve">
• Applicable for all study designs.
• The same methods for measuring exposure in all participants need to be used; otherwise, there is a risk of information bias (NHLBI, 2021; NTP OHAT, 2019).
• How to judge this item:
o fulfilled (1) – the same methods were used for measuring the exposure in all participants,
o partially fulfilled (0.5)
o not fulfilled (0) - different methods were used for measuring the exposure in the participants.</t>
        </r>
      </text>
    </comment>
    <comment ref="B12" authorId="0" shapeId="0" xr:uid="{195D5F81-D60A-4CCF-A151-41CC9FD1D99D}">
      <text>
        <r>
          <rPr>
            <b/>
            <sz val="9"/>
            <color indexed="81"/>
            <rFont val="Tahoma"/>
            <family val="2"/>
          </rPr>
          <t>Guidance:</t>
        </r>
        <r>
          <rPr>
            <sz val="9"/>
            <color indexed="81"/>
            <rFont val="Tahoma"/>
            <family val="2"/>
          </rPr>
          <t xml:space="preserve">
• Applicable for studies that used measurement of external and internal exposure (among all study designs).
• The choice of (bio)matrix depends mainly on the type of analysed chemical. 
o biomatrices: For chemicals with a short half-life, it is appropriate to use urine or blood samples to investigate short-term internal exposure. However, in the case of persistent chemicals, hair or nail samples are suitable for investigating long-term internal exposure (Smolders et al., 2009). For example, when it comes to urine samples, the most reliable type of sample is a 24-hour pooled urine sample. However, studies have shown that the first-morning void is reliable as well. Due to the rapid clearance of non-persistent chemicals, urinary concentrations measured in one spot sample might not accurately represent exposure over a certain period, which may contribute to measurement error and exposure misclassification (Bastiaensen et al., 2020; Christensen et al., 2012). Therefore, the concentrations of the biomarkers should be adjusted to creatinine/gravity/density to estimate the exposure more accurately (in urine samples). In the case of blood samples (especially without at least 12-h fasting before the blood draw), adjustment to lipids is often used to correct the concentrations of target chemicals (LaKind et al., 2014).
o environmental matrices: To assess external exposure, the main environmental matrices include soil, food, water, and air. Inhalation exposure is measured using air and soil samples as they reflect the chemicals that enter the body through the respiratory tract. Passive air sampling involves sorption or entrapment in a diffusion tube, badge, detector tube, or similar device. Active air sampling involves using a small air pump to draw air through a filter, packed tube, or similar device. Concentrations of chemicals of concern in the diet can be measured via duplicate diet studies, where individuals collect duplicate samples of all the foods consumed during a given period. Water and soil samples are also examined to measure potential ingestion exposure. Dermal exposure can be measured using patches, whole-body dosimeters, removal methods, and optical methods (US EPA, 2023; Xia et al., 2020).
• How to judge this item:
o fulfilled (1) – reliable (bio)matrices were used for measuring the exposure; or the concentrations of the biomarkers in the (bio)matrices were matrix adjusted to increase the reliability of used (bio)matrices,
o partially fulfilled (0.5)
o not fulfilled (0) – unreliable (bio)matrices/atypical (bio)matrices were used to measure the exposure.</t>
        </r>
      </text>
    </comment>
    <comment ref="B13" authorId="0" shapeId="0" xr:uid="{05A806AC-2C5B-4E04-902D-90E08852FCD0}">
      <text>
        <r>
          <rPr>
            <b/>
            <sz val="9"/>
            <color indexed="81"/>
            <rFont val="Tahoma"/>
            <family val="2"/>
          </rPr>
          <t xml:space="preserve">Guidance:
</t>
        </r>
        <r>
          <rPr>
            <sz val="9"/>
            <color indexed="81"/>
            <rFont val="Tahoma"/>
            <family val="2"/>
          </rPr>
          <t>• Applicable for studies that used external and internal exposure measurement (among all study designs).
• This criterion is applicable for studies analysing the (bio)markers of exposure.
• How to judge this item:
o fulfilled (1) - chemicals and equipment for analysis of (bio)markers of exposure were stated, 
o partially fulfilled (0.5) - incomplete chemicals and equipment description,
o not fulfilled (0) - chemicals and equipment for analysis were not stated.</t>
        </r>
      </text>
    </comment>
    <comment ref="B14" authorId="0" shapeId="0" xr:uid="{4ECD0B83-5499-49D1-AC8B-C2F2E8E52EC8}">
      <text>
        <r>
          <rPr>
            <b/>
            <sz val="9"/>
            <color indexed="81"/>
            <rFont val="Tahoma"/>
            <family val="2"/>
          </rPr>
          <t>Guidance:</t>
        </r>
        <r>
          <rPr>
            <sz val="9"/>
            <color indexed="81"/>
            <rFont val="Tahoma"/>
            <family val="2"/>
          </rPr>
          <t xml:space="preserve">
• Applicable for studies that used external and internal exposure measurement (among all study designs).
• Specific metabolites and/or parent substances are used to detect and quantify chemicals in the (bio)matrices. Choosing a reliable and still present (bio)marker is necessary when studying chemical substances (LaKind et al., 2014).
• How to judge this item:
o fulfilled (1) – such specific and stable (bio)markers were used to detect and quantify the exposure to specific chemicals reliably,
o partially fulfilled (0.5)
o not fulfilled (0) – non-specific or unstable (bio)markers were used to detect and quantify the exposure to specific chemicals.
</t>
        </r>
      </text>
    </comment>
    <comment ref="B15" authorId="0" shapeId="0" xr:uid="{60E9F95A-DA6E-408F-B76A-79045212CA46}">
      <text>
        <r>
          <rPr>
            <b/>
            <sz val="9"/>
            <color indexed="81"/>
            <rFont val="Tahoma"/>
            <family val="2"/>
          </rPr>
          <t xml:space="preserve">Guidance:
</t>
        </r>
        <r>
          <rPr>
            <sz val="9"/>
            <color indexed="81"/>
            <rFont val="Tahoma"/>
            <family val="2"/>
          </rPr>
          <t>• Applicable for studies that used external and internal exposure measurement (among all study designs).
• How to judge this item:
o fulfilled (1) – the reliability of the laboratory test for analysis of (bio)markers of exposure was stated, 
o partially fulfilled (0.5) - incomplete reliability description, 
o not fulfilled (0) - the reliability of the laboratory test for analysis was not stated.</t>
        </r>
      </text>
    </comment>
    <comment ref="B16" authorId="0" shapeId="0" xr:uid="{8D899C2F-788A-4517-9FD3-57D314EEC816}">
      <text>
        <r>
          <rPr>
            <b/>
            <sz val="9"/>
            <color indexed="81"/>
            <rFont val="Tahoma"/>
            <family val="2"/>
          </rPr>
          <t xml:space="preserve">Guidance:
</t>
        </r>
        <r>
          <rPr>
            <sz val="9"/>
            <color indexed="81"/>
            <rFont val="Tahoma"/>
            <family val="2"/>
          </rPr>
          <t>• Applicable for studies that used external and internal exposure measurement (among all study designs).
• How to judge this item:
o fulfilled (1) - LOD/LOQ and % of (bio)markers of exposure were stated, 
o partially fulfilled (0.5) - incomplete LOD/LOQ description, 
o not fulfilled (0) - LOD/LOQ and % was not stated.</t>
        </r>
      </text>
    </comment>
    <comment ref="B17" authorId="0" shapeId="0" xr:uid="{89D0B3BD-FEEC-46B2-B1C7-4B2B34DF38DD}">
      <text>
        <r>
          <rPr>
            <b/>
            <sz val="9"/>
            <color indexed="81"/>
            <rFont val="Tahoma"/>
            <family val="2"/>
          </rPr>
          <t>Guidance:</t>
        </r>
        <r>
          <rPr>
            <sz val="9"/>
            <color indexed="81"/>
            <rFont val="Tahoma"/>
            <family val="2"/>
          </rPr>
          <t xml:space="preserve">
• Applicable for studies that used external and internal exposure measurement (among all study designs).
• Considering the process of sample collection, transportation, and storage, sample conditioning before the analysis, purity of chemicals used for sample conditioning, standards, mobile and stationary phases, using blank samples (NTP OHAT, 2019).
• How to judge this item:
o fulfilled (1) – all the steps of pre-analytical and analytical phases were performed appropriately and with a low risk of contamination or impairment of samples,
o partially fulfilled (0.5) – some of the steps of pre-analytical and analytical phases might not have been performed appropriately,
o not fulfilled (0) – some/all the steps of pre-analytical and analytical phases were not performed appropriately.
</t>
        </r>
      </text>
    </comment>
    <comment ref="B19" authorId="0" shapeId="0" xr:uid="{A2877A23-D6C5-4EF9-83B6-2C972C3130DE}">
      <text>
        <r>
          <rPr>
            <b/>
            <sz val="9"/>
            <color indexed="81"/>
            <rFont val="Tahoma"/>
            <family val="2"/>
          </rPr>
          <t>Guidance:</t>
        </r>
        <r>
          <rPr>
            <sz val="9"/>
            <color indexed="81"/>
            <rFont val="Tahoma"/>
            <family val="2"/>
          </rPr>
          <t xml:space="preserve">
• Applicable for studies that used used direct methods for outcome assessment (among all study designs).
• Direct and indirect methods are suitable for investigating the selected biomarkers of outcome/outcomes. It is always a better option to use the direct method. For example, in studying the association between exposure to specific chemicals and the prevalence of diabetes mellitus, researchers can use indirect measurements such as written self-report of participants regarding symptoms of diabetes mellitus or direct medical examination (e.g., blood glucose levels) to investigate the disorder. The study showed that the results from written self-reports underestimated the prevalence of diabetes mellitus in elder people compared to the results from the biomedical test (Xie &amp; Wang, 2020).
• How to judge this item:
o fulfilled (1) – well-known and appropriate methods were used to measure the outcome reliably,
o partially fulfilled (0.5) – some of the methods might not have been appropriate to measure the outcome reliably,
o not fulfilled (0) – the methods used for the outcome measurement were not appropriate and reliable.
</t>
        </r>
      </text>
    </comment>
    <comment ref="B20" authorId="0" shapeId="0" xr:uid="{17E14FD8-005B-4776-A749-FF8EF74ACBB9}">
      <text>
        <r>
          <rPr>
            <b/>
            <sz val="9"/>
            <color indexed="81"/>
            <rFont val="Tahoma"/>
            <family val="2"/>
          </rPr>
          <t>Guidance:</t>
        </r>
        <r>
          <rPr>
            <sz val="9"/>
            <color indexed="81"/>
            <rFont val="Tahoma"/>
            <family val="2"/>
          </rPr>
          <t xml:space="preserve">
• Applicable for all study designs.
• The same methods for measuring the biomarker of outcome/outcome itself in all subjects need to be used; otherwise, there is a risk of information bias (NHLBI, 2021; NTP OHAT, 2019).
• How to judge this item:
o fulfilled (1) – the same methods were used for measuring the outcome in all participants,
o partially fulfilled (0.5)
o not fulfilled (0) - different methods were used for measuring the same outcome in the participants.
</t>
        </r>
      </text>
    </comment>
    <comment ref="B21" authorId="0" shapeId="0" xr:uid="{3E5AFBEB-EB25-4F3D-87BE-29A53804630B}">
      <text>
        <r>
          <rPr>
            <b/>
            <sz val="9"/>
            <color indexed="81"/>
            <rFont val="Tahoma"/>
            <family val="2"/>
          </rPr>
          <t>Guidance:</t>
        </r>
        <r>
          <rPr>
            <sz val="9"/>
            <color indexed="81"/>
            <rFont val="Tahoma"/>
            <family val="2"/>
          </rPr>
          <t xml:space="preserve">
• Applicable for studies that used used direct methods for outcome assessment (among all study designs).
• It is crucial to choose a suitable biomarker that is reliable and still present when it comes to the studied outcome (LaKind et al., 2015).
• How to judge this criterion:
o fulfilled (1) –  a specific, biologically relevant, and sufficiently stable biomarker was used, with clear alignment to the outcome,
o partially fulfilled (0.5) - a biologically relevant biomarker was used, but it has important limitations in specificity or stability (e.g. short half-life, indirect biological link); these limitations may lead to some outcome misclassification but the biomarker still plausibly reflects the outcome,
o not fulfilled (0) – a biomarker was used that is not biologically appropriate for the outcome, lacks a plausible mechanistic link, or is clearly mismatched to the timing or nature of the outcome, resulting in a high likelihood of substantial misclassification.</t>
        </r>
      </text>
    </comment>
    <comment ref="B22" authorId="0" shapeId="0" xr:uid="{8D912186-458B-4842-8F31-10D6D1E76180}">
      <text>
        <r>
          <rPr>
            <b/>
            <sz val="9"/>
            <color indexed="81"/>
            <rFont val="Tahoma"/>
            <family val="2"/>
          </rPr>
          <t>Guidance:</t>
        </r>
        <r>
          <rPr>
            <sz val="9"/>
            <color indexed="81"/>
            <rFont val="Tahoma"/>
            <family val="2"/>
          </rPr>
          <t xml:space="preserve">
• Applicable for studies that used direct methods for outcome assessment (among all study designs).
• The choice of biomatrix depends mainly on the type of biomatrix. For example, when it comes to urine samples, the most reliable type of sample is a 24-hour pooled urine sample (Bastiaensen et al., 2020; Christensen et al., 2012). When using spot urine samples, the concentrations of the biomarkers should be adjusted to creatinine/gravity/density to estimate the concentration of the biomarker more accurately. In the case of blood samples (especially without at least 12-h fasting before the blood draw), adjustment to lipids is often used to correct the concentrations of target chemicals (LaKind et al., 2014).
• How to judge this item:
o fulfilled (1) – reliable biomatrices were used for measuring the outcome; or the concentrations of the biomarkers in the biomatrices were matrix adjusted to increase the reliability of used biomatrices,
o partially fulfilled (0.5)
o not fulfilled (0) – unreliable biomatrices/atypical biomatrices were used to measure the outcome.
</t>
        </r>
      </text>
    </comment>
    <comment ref="B23" authorId="0" shapeId="0" xr:uid="{9F800786-D398-4E89-8256-95DEFB533822}">
      <text>
        <r>
          <rPr>
            <b/>
            <sz val="9"/>
            <color indexed="81"/>
            <rFont val="Tahoma"/>
            <family val="2"/>
          </rPr>
          <t>Guidance:</t>
        </r>
        <r>
          <rPr>
            <sz val="9"/>
            <color indexed="81"/>
            <rFont val="Tahoma"/>
            <family val="2"/>
          </rPr>
          <t xml:space="preserve">
• Applicable for studies that used biomatrices as a part of outcome assessment (among all study designs).
• This item is applicable for analysing the biomarkers of outcome. 
• How to judge this item:
o fulfilled (1) - chemicals and equipment for analysis of biomarkers of outcome were stated, 
o partially fulfilled (0.5) - incomplete chemicals and equipment description, 
o not fulfilled (0) - chemicals and equipment for analysis were not stated.</t>
        </r>
      </text>
    </comment>
    <comment ref="B24" authorId="0" shapeId="0" xr:uid="{0F3E822F-9C6E-40B3-B9B8-76DB7AE33C56}">
      <text>
        <r>
          <rPr>
            <b/>
            <sz val="9"/>
            <color indexed="81"/>
            <rFont val="Tahoma"/>
            <family val="2"/>
          </rPr>
          <t>Guidance:</t>
        </r>
        <r>
          <rPr>
            <sz val="9"/>
            <color indexed="81"/>
            <rFont val="Tahoma"/>
            <family val="2"/>
          </rPr>
          <t xml:space="preserve">
• Applicable for studies that used biomatrices as a part of outcome assessment (among all study designs).
• How to judge this criterion:
o fulfilled (1) – the reliability of the laboratory test for analysis of both biomarkers of exposure and outcome was stated, 
o partially fulfilled (0.5) - incomplete reliability description,
o not fulfilled (0) - the reliability of the laboratory test for analysis was not stated.</t>
        </r>
      </text>
    </comment>
    <comment ref="B25" authorId="0" shapeId="0" xr:uid="{5D769E7C-68F0-4950-9C39-6D21AB6B3548}">
      <text>
        <r>
          <rPr>
            <b/>
            <sz val="9"/>
            <color indexed="81"/>
            <rFont val="Tahoma"/>
            <family val="2"/>
          </rPr>
          <t>Guidance:</t>
        </r>
        <r>
          <rPr>
            <sz val="9"/>
            <color indexed="81"/>
            <rFont val="Tahoma"/>
            <family val="2"/>
          </rPr>
          <t xml:space="preserve">
• Applicable for studies that used biomatrices as a part of outcome assessment (among all study designs).
• How to judge this item:
o fulfilled (1) - LOD/LOQ and % of biomarkers of outcome were stated, 
o partially fulfilled (0.5) - incomplete LOD/LOQ description, 
o not fulfilled (0) - LOD/LOQ and % were not stated.</t>
        </r>
      </text>
    </comment>
    <comment ref="B26" authorId="0" shapeId="0" xr:uid="{00879BCB-3B88-4B7B-8685-D47B2674DB05}">
      <text>
        <r>
          <rPr>
            <b/>
            <sz val="9"/>
            <color indexed="81"/>
            <rFont val="Tahoma"/>
            <family val="2"/>
          </rPr>
          <t>Guidance:</t>
        </r>
        <r>
          <rPr>
            <sz val="9"/>
            <color indexed="81"/>
            <rFont val="Tahoma"/>
            <family val="2"/>
          </rPr>
          <t xml:space="preserve">
• Applicable for studies that used external and internal exposure measurement (among all study designs).
• Considering the process of sample collection, transportation, and storage, sample conditioning before the analysis, purity of chemicals used for sample conditioning, standards, mobile and stationary phases, using blank samples (NTP OHAT, 2019).
• How to judge this item:
o fulfilled (1) – all the steps of pre-analytical and analytical phases were performed appropriately and with a low risk of contamination or impairment of samples,
o partially fulfilled (0.5) – some of the steps of pre-analytical and analytical phases might not have been performed appropriately,
o not fulfilled (0) – some/all the steps of pre-analytical and analytical phases were not performed appropriately.
</t>
        </r>
      </text>
    </comment>
    <comment ref="B28" authorId="0" shapeId="0" xr:uid="{DAA6C020-9A62-47FA-8FC4-39F2B74C84B6}">
      <text>
        <r>
          <rPr>
            <b/>
            <sz val="9"/>
            <color indexed="81"/>
            <rFont val="Tahoma"/>
            <family val="2"/>
          </rPr>
          <t>Guidance:</t>
        </r>
        <r>
          <rPr>
            <sz val="9"/>
            <color indexed="81"/>
            <rFont val="Tahoma"/>
            <family val="2"/>
          </rPr>
          <t xml:space="preserve">
• Applicable for all study designs.
• It is appropriate to have different researchers/medical staff to measure the outcome and exposure. It decreases the risk of performance bias (Grimes &amp; Schulz, 2002b). However, in most cases, it is not explicitly stated in the manuscript that there were different persons when evaluating the exposure and outcome. 
• How to judge this criterion:
o fulfilled (1) – different researchers/medical staff measured exposure and outcome,
o partially fulfilled (0.5) - not applicable,
o not fulfilled (0) – same researchers/medical staff measured exposure and outcome.
</t>
        </r>
      </text>
    </comment>
    <comment ref="B30" authorId="0" shapeId="0" xr:uid="{4F0F7EB2-5D19-4EF4-991B-CE57AEA58DDA}">
      <text>
        <r>
          <rPr>
            <b/>
            <sz val="9"/>
            <color indexed="81"/>
            <rFont val="Tahoma"/>
            <family val="2"/>
          </rPr>
          <t>Guidance:</t>
        </r>
        <r>
          <rPr>
            <sz val="9"/>
            <color indexed="81"/>
            <rFont val="Tahoma"/>
            <family val="2"/>
          </rPr>
          <t xml:space="preserve">
• Applicable for all study designs.
• It is important mainly when measuring some some chemicals (e.g., phthalates, bisphenols or PCBs) in the first morning voids, spot urine samples and blood samples without fasting before the blood draw.
• How to judge this criterion:
o fulfilled (1) – it was clearly reported that the concentrations of biomarkers were matrix adjusted if needed,
o partially fulfilled (0.5) - not applicable,
o not fulfilled (0) – it was not reported that the concentrations of biomarkers were matrix adjusted.</t>
        </r>
      </text>
    </comment>
    <comment ref="B31" authorId="0" shapeId="0" xr:uid="{ABCD3C3C-546E-4471-9114-4E205F66AA0E}">
      <text>
        <r>
          <rPr>
            <b/>
            <sz val="9"/>
            <color indexed="81"/>
            <rFont val="Tahoma"/>
            <family val="2"/>
          </rPr>
          <t>Guidance:</t>
        </r>
        <r>
          <rPr>
            <sz val="9"/>
            <color indexed="81"/>
            <rFont val="Tahoma"/>
            <family val="2"/>
          </rPr>
          <t xml:space="preserve">
• Applicable for all study designs.
• One of the easiest ways to look at epidemiological data is descriptive statistics (to describe the population sample). Most analytical epidemiological studies use explanatory (association) modelling to determine the associations between exposure and outcome. A significant part of explanatory modelling is the use of regression models. We distinguish multiple types of regression models based on the types of variables used as the outcomes (dichotomous, nominal, ordinal, continuous variables), based on the normality of data distribution (parametric vs non-parametric models), e.g., multiple linear regression, multiple logistic regression, log-linear models, generalised linear models and generalised estimating equations. In addition to regression models, epidemiologists also use the simple bivariate correlation (Pearson correlation test – parametric test vs Spearman correlation test – non-parametric test), chi-squared test to compare two dichotomous variables, or when it comes to comparing groups, epidemiologists use parametric (t-test, ANOVA) and non-parametric alternatives (Mann-Whitney U-test, Kruskal-Wallis test, Wilcoxon's test, Friedman's test) of the test as well. When using various statistical tests and models, it is necessary to consider sample size, study design, potential confounders, effect modifiers, or whether data is normally distributed and paired/unpaired (Gonzalez-Chica et al., 2015; Ughade, 2013). The following vital point concerning (bio)markers as variables in statistical analyses is to use only those with quantifiable concentrations (above the LOD/LOQ) in a high proportion of samples (≥50-70%) because using (bio)markers with a high proportion of samples below the LOD/LOQ can lead to biased results (LaKind et al., 2014; NHLBI, 2021).
• How to judge this item:
o fulfilled (1) – appropriate data processing and statistical methods were used considering sample size, study design, potential confounders, effect modifiers, or whether data is normally distributed and paired/unpaired,
o partially fulfilled (0.5) – some of the data processing and statistical methods were inappropriate,
o not fulfilled (0) – inappropriate data processing and statistical methods were used.
</t>
        </r>
      </text>
    </comment>
    <comment ref="B32" authorId="0" shapeId="0" xr:uid="{28F276B9-879F-4668-974D-89286A1AD642}">
      <text>
        <r>
          <rPr>
            <b/>
            <sz val="9"/>
            <color indexed="81"/>
            <rFont val="Tahoma"/>
            <family val="2"/>
          </rPr>
          <t>Guidance::</t>
        </r>
        <r>
          <rPr>
            <sz val="9"/>
            <color indexed="81"/>
            <rFont val="Tahoma"/>
            <family val="2"/>
          </rPr>
          <t xml:space="preserve">
• Applicable for all study designs.
• There are four ways to identify potential confounders (e.g., age, sex, ethnicity, BMI, the residence of living, socioeconomic status, and level of education): 1. Based on previous knowledge/studies (it is appropriate to support this evidence with references); 2. Adjusting for confounder causes ≥ 10% change in the association between the exposure and the outcome. 3. It is linked with both the exposure and the outcome without being a mediator between the two. 4. It represents a common cause of exposure and the outcome (Choueiry, 2023). 
• It is also appropriate to distinguish which confounders are of higher importance compared to others. Important confounders are the factors that are expected to substantially impact the magnitude and/or direction of the study results. These differ from “other confounders” which have lesser impact the magnitude or direction of the study results. It can be identified e.g., by statistical tests.
• Some potential confounders can be effect measuire modifiers. The difference is that confounders distort the association between the predictor and outcome, while effect modifiers differentiate the association between the predictor and outcome. There are multiple ways to handle confounding variables and/or effect modifiers, but they can be divided into two groups - stratification and regression modelling (McNamee, 2005).
• What is important to stress is how to potentially avoid or at least reduce the number of confounders in statistical analysis. Properly managed study design and steps before the conducting the study itself can reduce the number of potential confounders, such as matching cases and controls by similar characteristics (the same principle applies to exposed and less exposed/unexposed participants) or limiting the study to only those participants for whom potential confounders fall within a narrow range of values.
• How to judge this item:
o fulfilled (1) – all important confounders were identified and were incorporated into statistical tests,
o partially fulfilled (0.5)
o not fulfilled (0) – none of the confounders was identified and was not incorporated into statistical tests; or statistical tests did not have the option to incorporate the confounders.
</t>
        </r>
      </text>
    </comment>
    <comment ref="B33" authorId="0" shapeId="0" xr:uid="{EED9E237-8EF8-4E65-B72B-7EFB361AA677}">
      <text>
        <r>
          <rPr>
            <b/>
            <sz val="9"/>
            <color indexed="81"/>
            <rFont val="Tahoma"/>
            <family val="2"/>
          </rPr>
          <t>Guidance:</t>
        </r>
        <r>
          <rPr>
            <sz val="9"/>
            <color indexed="81"/>
            <rFont val="Tahoma"/>
            <family val="2"/>
          </rPr>
          <t xml:space="preserve">
• Applicable for all study designs.
• Important mainly for the prospective cohort studies with loss to follow-up (Grimes &amp; Schulz, 2002b). 
• There are options how for handling missing data in the dataset: 1. deletion of the row/column where missing data is; 2. imputation of the mean/median of the variable instead of the missing data; 3. assign the new category for missing data (Howell, 2022); 4. some statistical programmes do it automatically.
• How to judge this criterion:
o fulfilled (1) – missing data were handled appropriately in the dataset,
o partially fulfilled (0.5) - not applicable,
o not fulfilled (0) - missing data were handled inappropriately or not addressed at all, with a high likelihood of introducing bias (e.g. substantial missing data ignored, inappropriate deletion without justification, or no description of how missing data were handled).
</t>
        </r>
      </text>
    </comment>
    <comment ref="B34" authorId="0" shapeId="0" xr:uid="{12109C96-81EE-407A-B3F3-03A1BABB1B45}">
      <text>
        <r>
          <rPr>
            <b/>
            <sz val="9"/>
            <color indexed="81"/>
            <rFont val="Tahoma"/>
            <family val="2"/>
          </rPr>
          <t>Guidance:</t>
        </r>
        <r>
          <rPr>
            <sz val="9"/>
            <color indexed="81"/>
            <rFont val="Tahoma"/>
            <family val="2"/>
          </rPr>
          <t xml:space="preserve">
• Applicable for all study designs.
• How to judge this item:
o fulfilled (1) – all results were reported as confounder-adjusted values with their accuracy,
o partially fulfilled (0.5) – some of the results were not reported as confounder-adjusted values with their accuracy,
o not fulfilled (0) – none of the results were reported as confounder-adjusted values with their accuracy.
</t>
        </r>
      </text>
    </comment>
    <comment ref="B36" authorId="0" shapeId="0" xr:uid="{F377AF30-30C2-48FB-BA10-A70AE3EFE337}">
      <text>
        <r>
          <rPr>
            <b/>
            <sz val="9"/>
            <color indexed="81"/>
            <rFont val="Tahoma"/>
            <family val="2"/>
          </rPr>
          <t>Guidance:</t>
        </r>
        <r>
          <rPr>
            <sz val="9"/>
            <color indexed="81"/>
            <rFont val="Tahoma"/>
            <family val="2"/>
          </rPr>
          <t xml:space="preserve">
• Applicable for all study designs.
• How to judge this item:
o fulfilled (1) – it was stated that all participants signed the informed consent,
o partially fulfilled (0.5)
o not fulfilled (0) – it was not stated that all participants signed the informed consent.
</t>
        </r>
      </text>
    </comment>
    <comment ref="B37" authorId="0" shapeId="0" xr:uid="{7866CC81-E089-4A70-B121-AFA38810ECDE}">
      <text>
        <r>
          <rPr>
            <b/>
            <sz val="9"/>
            <color indexed="81"/>
            <rFont val="Tahoma"/>
            <family val="2"/>
          </rPr>
          <t>Guidance:</t>
        </r>
        <r>
          <rPr>
            <sz val="9"/>
            <color indexed="81"/>
            <rFont val="Tahoma"/>
            <family val="2"/>
          </rPr>
          <t xml:space="preserve">
• Applicable for all study designs.
• How to judge this item:
o fulfilled (1) – the competing interests were disclosed, or it was explicitly stated that the authors had no competing interests,
o partially fulfilled (0.5)
o not fulfilled (0) – the competing interests were not disclosed, or it was not explicitly stated that the authors had no competing interests.
</t>
        </r>
      </text>
    </comment>
    <comment ref="B39" authorId="0" shapeId="0" xr:uid="{E93290FC-EACF-4842-A064-3F6C49801C55}">
      <text>
        <r>
          <rPr>
            <b/>
            <sz val="9"/>
            <color indexed="81"/>
            <rFont val="Tahoma"/>
            <family val="2"/>
          </rPr>
          <t>Guidance:</t>
        </r>
        <r>
          <rPr>
            <sz val="9"/>
            <color indexed="81"/>
            <rFont val="Tahoma"/>
            <family val="2"/>
          </rPr>
          <t xml:space="preserve">
• Examples of the aspects increasing the methodological quality of the study: e.g., conducting a sensitivity analysis to determine the robustness of the results; more than one sample collection during the recruitment/follow-up process to show more precisely the exposure to certain chemicals (especially when it comes to chemicals with short half-life) (von Elm et al., 2008).</t>
        </r>
      </text>
    </comment>
    <comment ref="B42" authorId="0" shapeId="0" xr:uid="{AD3B922D-3F16-4A35-9B47-5A70A3DC65C8}">
      <text>
        <r>
          <rPr>
            <b/>
            <sz val="9"/>
            <color indexed="81"/>
            <rFont val="Tahoma"/>
            <family val="2"/>
          </rPr>
          <t>Guidance:</t>
        </r>
        <r>
          <rPr>
            <sz val="9"/>
            <color indexed="81"/>
            <rFont val="Tahoma"/>
            <family val="2"/>
          </rPr>
          <t xml:space="preserve">
• Applicable for all study designs.
• The cross-sectional design has multiple pros: it is the inexpensive and fast way to conduct research, and it is a background for further research, e.g., cohort studies. Moreover, it is an excellent way to generate new hypotheses without any follow-up. The cons of this design are no causal relationship between exposure and outcome and a high risk of bias. This design is appropriate when comparing multiple variables simultaneously (Grimes &amp; Schulz, 2002a) (e.g., the association between exposure to chemicals, hormone levels, and sperm parameters in the adult population of men).
• Case-control design is suitable for diseases with longer onset (e.g., cancer) or rare diseases. Pros of this design are similar to cross-sectional ones (time, money, effort, no-follow-up). However, this design is not recommended if the exposure is low/rare; it cannot examine multiple outcomes, just one; this design lacks the causal relationship; is prone to biases – the biggest one is choosing the control group (Schulz &amp; Grimes, 2002).
• Cohort design has multiple pros: evaluation of various outcomes, evaluation of rare exposures, measurement of incidence of disorders (not prevalence as is in cross-sectional and case-control designs) and decreased risk of bias. However, this design is demanding regarding time, money, and participants. This can lead to loss to follow-up, missing data, and risk of attrition bias. BUT! Cohort design (prospective cohort design) has one huge advantage – it can show the causal relationship between exposure and outcome (Grimes &amp; Schulz, 2002b), which is crucial when assessing the health risks of chemicals.
• Nested case-control studies have multiple advantages and are often chosen as the study design. This design is selected when researchers do not have enough resources to analyse samples of all participants in the prospective cohort. Thus, they wait until the outcome is developed and pick some participants with and without outcome to analyse their samples for exposure assessment. The next advantage is that the controls are comparable with cases because they originate from one cohort. Contrary to the classic case-control studies, temporality can be set. Contrary to the cohort studies, rare diseases can be assessed with this study design (Celentano &amp; Szklo, 2019).
• How to judge this item:
o directly relevant (1) – the used study design is directly relevant to the research question,
o indirectly relevant (0.5) - use this option if it is not clear whether this item is directly relevant, but you are sure that it is not option 0 (not relevant),
o not relevant (0) – the used study design is not relevant to the research question.
</t>
        </r>
      </text>
    </comment>
    <comment ref="B44" authorId="0" shapeId="0" xr:uid="{6484997F-D6EF-4EBA-B1E4-A3E87F58AAE9}">
      <text>
        <r>
          <rPr>
            <b/>
            <sz val="9"/>
            <color indexed="81"/>
            <rFont val="Tahoma"/>
            <family val="2"/>
          </rPr>
          <t>Guidance:</t>
        </r>
        <r>
          <rPr>
            <sz val="9"/>
            <color indexed="81"/>
            <rFont val="Tahoma"/>
            <family val="2"/>
          </rPr>
          <t xml:space="preserve">
• Applicable for all study designs.
• It depends on the research question of the study, which population group to choose, and which criteria are important to consider, such as sex, age, ethnicity/race, and health status (Bovbjerg, 2020). For example, when it comes to research on menopausal symptoms, researchers should choose women in (pre)menopausal age as the participants of the study, not women aged 20-25 years.
• How to judge this item:
o directly relevant (1) – the choice of the studied population is directly relevant to the research question,
o indirectly relevant (0.5)
o not relevant (0) – the choice of the studied population is not relevant to the research question.
</t>
        </r>
      </text>
    </comment>
    <comment ref="B46" authorId="0" shapeId="0" xr:uid="{6AC4575C-94AA-40DB-BA90-7F23C464D6ED}">
      <text>
        <r>
          <rPr>
            <b/>
            <sz val="9"/>
            <color indexed="81"/>
            <rFont val="Tahoma"/>
            <family val="2"/>
          </rPr>
          <t>Guidance:</t>
        </r>
        <r>
          <rPr>
            <sz val="9"/>
            <color indexed="81"/>
            <rFont val="Tahoma"/>
            <family val="2"/>
          </rPr>
          <t xml:space="preserve">
• Applicable for studies that used external and internal exposure measurement (among all study designs).
• For example, when it comes to prenatal exposure to non-persistent chemicals, collecting biomarkers from the cord blood, placenta, or amniotic fluid is appropriate. They are more relevant than the maternal urine/blood samples considering foetal exposure to certain chemicals (Björvang et al., 2021). In this example, biomatrices such as cord blood, placenta or amniotic fluid would be directly relevant to prenatal exposure, and maternal urine/blood samples would be indirectly relevant.
• How to judge this item:
o directly relevant (1) – the choice of the (bio)matrix to measure exposure is directly relevant to the research question,
o indirectly relevant (0.5) - the choice of the (bio)matrix to measure exposure is not directly relevant to the research question (use this option if it is not clear whether this item is directly relevant, but you are sure that it is not option 0 (not relevant),
o not relevant (0) - the choice of the (bio)matrix to measure exposure is not relevant to the research question.</t>
        </r>
      </text>
    </comment>
    <comment ref="B48" authorId="0" shapeId="0" xr:uid="{EC0A442A-5744-438E-9F10-5E1507CD773C}">
      <text>
        <r>
          <rPr>
            <b/>
            <sz val="9"/>
            <color indexed="81"/>
            <rFont val="Tahoma"/>
            <family val="2"/>
          </rPr>
          <t>Guidance:</t>
        </r>
        <r>
          <rPr>
            <sz val="9"/>
            <color indexed="81"/>
            <rFont val="Tahoma"/>
            <family val="2"/>
          </rPr>
          <t xml:space="preserve">
• Applicable for all study designs.
• For example, assessing the qualitative and quantitative parameters of sperm in adult males can be a biomarker of the outcome directly connected with those males' reproductive health and reproductive success (Omu, 2013). Nevertheless, using markers in infants for assessing future reproductive health and success is more complicated, and some indirect evaluation methods can be used. For example, measuring the biomarkers, such as anogenital distance (AGD), to evaluate the potential future fertility problems. AGD is a well-known marker for prenatal exposure to androgens; it is correlated with the levels of postnatal androgens and sperm parameters as well. Therefore, when in boys is AGD shortened, it could be possibly associated with future fertility problems (Eisenberg et al., 2011; Schwartz et al., 2019). To conclude, in the case of reproductive toxicity of chemicals in men, we can evaluate the biomarker AGD as indirectly relevant and the parameters of sperm as directly relevant for the risk assessment question.
• How to judge this item:
o directly relevant (1) – the measured outcome is directly relevant to the risk assessment question,
o indirectly relevant (0.5) – the measured outcome is indirectly relevant to the risk assessment question; or instead of the outcome, the biomarker of outcome was measured,
o not relevant (0) – the measured outcome/biomarker of outcome is not relevant to the risk assessment question.
</t>
        </r>
      </text>
    </comment>
    <comment ref="B50" authorId="0" shapeId="0" xr:uid="{C54FF9B3-D834-418E-B029-383D583C2F7B}">
      <text>
        <r>
          <rPr>
            <b/>
            <sz val="9"/>
            <color indexed="81"/>
            <rFont val="Tahoma"/>
            <family val="2"/>
          </rPr>
          <t>Guidance:</t>
        </r>
        <r>
          <rPr>
            <sz val="9"/>
            <color indexed="81"/>
            <rFont val="Tahoma"/>
            <family val="2"/>
          </rPr>
          <t xml:space="preserve">
• Applicable for all study designs.
• Not all statistically significant results also have biological relevance. Therefore, it is always crucial to look at the "p" values and the size of the effect (e.g., r coefficients, β coefficients) in the context of biology or medicine. "Statistically significant" does not necessarily mean "important" or "meaningful"! (EFSA Committee, 2011). 
• How to judge this item:
o directly relevant (1) – a large size of the effect of exposure on the outcome is observed in the study and this effect is biologically plausible,
o indirectly relevant (0.5) - a small size of the effect (it does not have to be "statistically significant") of exposure on the outcome is observed in the study and this effect is biologically plausible,
o not relevant (0) – a large/small size of the effect of exposure on the outcome is observed in the study, however, this effect is not biological plausible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<sst xmlns="http://schemas.openxmlformats.org/spreadsheetml/2006/main" count="107" uniqueCount="77">
  <si>
    <t>RELIABILITY</t>
  </si>
  <si>
    <t>SELECTION</t>
  </si>
  <si>
    <t>COMMENT</t>
  </si>
  <si>
    <t>SELECTION VALUES FOR METHODOLOGICAL AND REPORTING QUALITY</t>
  </si>
  <si>
    <t>Participants</t>
  </si>
  <si>
    <t>fulfilled</t>
  </si>
  <si>
    <t>The recruitment strategy and eligibility criteria for the participants were appropriate for the research question of the study.</t>
  </si>
  <si>
    <t>partially fulfilled</t>
  </si>
  <si>
    <t>The sample size was appropriate for the statistical analysis and study design.</t>
  </si>
  <si>
    <t>not fulfilled</t>
  </si>
  <si>
    <t>The response rate of the potential participants was adequate.</t>
  </si>
  <si>
    <t>The control group was appropriate for the research question and study design.</t>
  </si>
  <si>
    <t>not reported</t>
  </si>
  <si>
    <t>The baseline characteristics of participants were described (demographic, social, health status) in this study, or a reference was added if characteristics were described previously.</t>
  </si>
  <si>
    <t>REMOVE</t>
  </si>
  <si>
    <t>Exposure</t>
  </si>
  <si>
    <t>SELECTION VALUES FOR RELEVANCE</t>
  </si>
  <si>
    <t>Reliable and sensitive methods were used for measuring the exposure (direct and indirect assessment methods).</t>
  </si>
  <si>
    <t>directly relevant</t>
  </si>
  <si>
    <t>The same methods were used for measuring the exposure in all participants.</t>
  </si>
  <si>
    <t>indirectly relevant</t>
  </si>
  <si>
    <t xml:space="preserve">Reliable (bio)matrices were used for measuring the exposure. </t>
  </si>
  <si>
    <t>not relevant</t>
  </si>
  <si>
    <t>Chemicals (reference material, substances/chemicals used in the pre-analytical and analytical phases) and laboratory equipment used for analysis were of appropriate quality and purity to reliably measure the (bio)markers of exposure.</t>
  </si>
  <si>
    <t>Reliable and specific (bio)markers were used for measuring the exposure.</t>
  </si>
  <si>
    <t>Reliable laboratory test procedures (e.g., laboratories with external quality assessment scheme certificate - EQUAS certificate, using internal and/or external quality control samples) were used when measuring the exposure.</t>
  </si>
  <si>
    <t>Appropriate percentage of samples was above the limit of detection (LOD) or limit of quantification (LOQ).</t>
  </si>
  <si>
    <t>Samples were treated appropriately and with a low risk of contamination during the pre-analytical and analytical phases.</t>
  </si>
  <si>
    <t>Outcome</t>
  </si>
  <si>
    <t>Reliable and sensitive methods were used for investigating the selected biomarker and/or outcome.</t>
  </si>
  <si>
    <t>The same methods were used to measure the biomarker/outcome in all participants.</t>
  </si>
  <si>
    <t>Reliable biomarkers were used for measuring the outcome.</t>
  </si>
  <si>
    <t xml:space="preserve">Reliable biomatrices were used for measuring the outcome. </t>
  </si>
  <si>
    <t>Chemicals (reference material, substances/chemicals used in the pre-analytical and analytical phases) and laboratory equipment used for analysis were of appropriate quality and purity.</t>
  </si>
  <si>
    <t>Reliable laboratory test procedures (e.g., laboratories with external quality assessment scheme certificate - EQUAS certificate, using internal and/or external quality control samples) were used when measuring the outcome.</t>
  </si>
  <si>
    <t>Appropriate number of samples was above the limit of detection (LOD) or limit of quantification (LOQ).</t>
  </si>
  <si>
    <t>Exposure &amp; Outcome</t>
  </si>
  <si>
    <t>The outcome assessors were blinded to the exposure assessment results, and exposure assessors were blinded to the outcome assessment.</t>
  </si>
  <si>
    <t>Analysis</t>
  </si>
  <si>
    <t>Concentrations of biomarkers were matrix adjusted (if needed).</t>
  </si>
  <si>
    <t xml:space="preserve">Appropriate data processing and statistical methods were used. </t>
  </si>
  <si>
    <t>Missing data were handled adequately in the dataset.</t>
  </si>
  <si>
    <t>If applicable, results (significant and not significant) of the statistical analyses were presented in the form of levels of significance, size of the effects (e.g., correlation coefficient, β-value), and accuracy  (e.g., confidence intervals).</t>
  </si>
  <si>
    <t>Ethics and competing interests</t>
  </si>
  <si>
    <t>The study was conducted with approval of Ethics Committee. Participants signed the informed consent at the beginning of the study.</t>
  </si>
  <si>
    <t>The funding sources for the study were stated and all competing interests were disclosed (or it was explicitly stated that the authors had no competing interests).</t>
  </si>
  <si>
    <t>Other</t>
  </si>
  <si>
    <t>Other aspects of study design, performance or reporting that influence reliability.</t>
  </si>
  <si>
    <t>RELEVANCE</t>
  </si>
  <si>
    <t>Study design</t>
  </si>
  <si>
    <t>The study design is relevant to the research question.</t>
  </si>
  <si>
    <t>The studied population group and the life stage of participants are relevant to investigate the research question.</t>
  </si>
  <si>
    <t>The (bio)matrices used to measure exposure are relevant.</t>
  </si>
  <si>
    <t>The studied outcome is appropriate for the risk assessment question.</t>
  </si>
  <si>
    <t>The association between exposure and outcome is biologically relevant.</t>
  </si>
  <si>
    <t>% FULFILLED CRITERIA</t>
  </si>
  <si>
    <t>Σ (section)</t>
  </si>
  <si>
    <t>Study overall</t>
  </si>
  <si>
    <t>% (section)</t>
  </si>
  <si>
    <t>No. of removed criteria (section)</t>
  </si>
  <si>
    <t xml:space="preserve">Exposure </t>
  </si>
  <si>
    <t>Total no. of criteria (section)</t>
  </si>
  <si>
    <t>Max. no. of criteria (section)</t>
  </si>
  <si>
    <t xml:space="preserve">Analysis </t>
  </si>
  <si>
    <t>E &amp; O</t>
  </si>
  <si>
    <t>Ethics</t>
  </si>
  <si>
    <t>Ethics &amp; Competing interests</t>
  </si>
  <si>
    <t>Fulfilled</t>
  </si>
  <si>
    <t>Partially fulfilled</t>
  </si>
  <si>
    <t>Not fulfilled</t>
  </si>
  <si>
    <t>Not reported</t>
  </si>
  <si>
    <t>Directly relevant</t>
  </si>
  <si>
    <t>Indirectly relevant</t>
  </si>
  <si>
    <t>Not relevant</t>
  </si>
  <si>
    <t>Total</t>
  </si>
  <si>
    <r>
      <rPr>
        <b/>
        <sz val="11"/>
        <color theme="1"/>
        <rFont val="Aptos Narrow"/>
        <family val="2"/>
        <scheme val="minor"/>
      </rPr>
      <t>SciRAPepi tool version 2.0</t>
    </r>
    <r>
      <rPr>
        <sz val="11"/>
        <color theme="1"/>
        <rFont val="Aptos Narrow"/>
        <family val="2"/>
        <scheme val="minor"/>
      </rPr>
      <t xml:space="preserve"> This tool consists of 2 sections: reliability and relevance. You can evaluate either of these sections, or both. For each reliability criterion or relevance item, choose one of the options from the drop-down menu in the "SELECTION" column (fulfilled, partially fulfilled, not fulfilled, or not reported for reliability criteria; directly relevant, indirectly relevant, or not relevant for relevance items). If a criterion for reliability is not applicable for the study or evaluation, choose "REMOVE"  in the "SELECTION" column. If you cannot find any information regarding a specific criterion in the study, choose the option "not reported" from the menu. Use the "COMMENT" column to write comments, such as explaining your evaluation of a specific criterion. Criterion 30 does not have the drop-down menu and provide space to write free comments on any other aspects that can influence study reliability. Guidance is available for evaluating reliability and relevance by scrolling over each criterion/item. The results of your evaluation are summarised below the list of criteria in graphical visualizations and a table indicating % fulfilled criteria.</t>
    </r>
  </si>
  <si>
    <r>
      <t>Important confounders</t>
    </r>
    <r>
      <rPr>
        <sz val="11"/>
        <color theme="1"/>
        <rFont val="Aptos Narrow"/>
        <family val="2"/>
        <scheme val="minor"/>
      </rPr>
      <t xml:space="preserve"> were identified. These important confounders were appropriately accounted for in the study design or analysis.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</si>
</sst>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sz val="11"/>
      <color rgb="FF000000"/>
      <name val="Aptos Narrow"/>
      <family val="2"/>
      <scheme val="minor"/>
    </font>
    <font>
      <b/>
      <sz val="11"/>
      <color rgb="FF000000"/>
      <name val="Aptos Narrow"/>
      <family val="2"/>
      <scheme val="minor"/>
    </font>
    <font>
      <sz val="11"/>
      <name val="Aptos Narrow"/>
      <family val="2"/>
      <scheme val="minor"/>
    </font>
    <font>
      <b/>
      <sz val="11"/>
      <name val="Aptos Narrow"/>
      <family val="2"/>
      <scheme val="minor"/>
    </font>
    <font>
      <b/>
      <sz val="14"/>
      <color theme="1"/>
      <name val="Aptos Narrow"/>
      <family val="2"/>
      <scheme val="minor"/>
    </font>
    <font>
      <b/>
      <sz val="9"/>
      <color indexed="81"/>
      <name val="Tahoma"/>
      <family val="2"/>
    </font>
    <font>
      <sz val="9"/>
      <color indexed="81"/>
      <name val="Tahoma"/>
      <family val="2"/>
    </font>
  </fonts>
  <fills count="6">
    <fill>
      <patternFill patternType="none"/>
    </fill>
    <fill>
      <patternFill patternType="gray125"/>
    </fill>
    <fill>
      <patternFill patternType="solid">
        <fgColor rgb="FF41BB19"/>
        <bgColor indexed="64"/>
      </patternFill>
    </fill>
    <fill>
      <patternFill patternType="solid">
        <fgColor rgb="FFFEE000"/>
        <bgColor indexed="64"/>
      </patternFill>
    </fill>
    <fill>
      <patternFill patternType="solid">
        <fgColor rgb="FFFF2D2D"/>
        <bgColor indexed="64"/>
      </patternFill>
    </fill>
    <fill>
      <patternFill patternType="solid">
        <fgColor rgb="FF7F7F7F"/>
        <bgColor indexed="64"/>
      </patternFill>
    </fill>
  </fills>
  <borders count="14">
    <border>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8">
    <xf numFmtId="0" fontId="0" fillId="0" borderId="0" xfId="0"/>
    <xf numFmtId="0" fontId="0" fillId="0" borderId="0" xfId="0"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center"/>
    </xf>
    <xf numFmtId="0" fontId="1" fillId="0" borderId="0" xfId="0" applyFont="1" applyProtection="1">
      <protection hidden="1"/>
    </xf>
    <xf numFmtId="0" fontId="1" fillId="0" borderId="0" xfId="0" applyFont="1" applyAlignment="1">
      <alignment horizontal="left" vertical="center" wrapText="1"/>
    </xf>
    <xf numFmtId="0" fontId="0" fillId="0" borderId="0" xfId="0" applyAlignment="1" applyProtection="1">
      <alignment horizontal="left" vertical="center"/>
      <protection hidden="1"/>
    </xf>
    <xf numFmtId="0" fontId="0" fillId="0" borderId="0" xfId="0" applyAlignment="1">
      <alignment vertical="center"/>
    </xf>
    <xf numFmtId="0" fontId="2" fillId="0" borderId="0" xfId="0" applyFont="1" applyAlignment="1">
      <alignment horizontal="justify" vertical="center" wrapText="1"/>
    </xf>
    <xf numFmtId="0" fontId="0" fillId="0" borderId="0" xfId="0" applyAlignment="1" applyProtection="1">
      <alignment vertical="center"/>
      <protection locked="0"/>
    </xf>
    <xf numFmtId="0" fontId="0" fillId="0" borderId="0" xfId="0" applyAlignment="1">
      <alignment horizontal="justify" vertical="center" wrapText="1"/>
    </xf>
    <xf numFmtId="0" fontId="3" fillId="0" borderId="0" xfId="0" applyFont="1" applyAlignment="1">
      <alignment horizontal="justify" vertical="center" wrapText="1"/>
    </xf>
    <xf numFmtId="0" fontId="0" fillId="0" borderId="0" xfId="0" applyAlignment="1" applyProtection="1">
      <alignment vertical="center"/>
      <protection hidden="1"/>
    </xf>
    <xf numFmtId="0" fontId="0" fillId="0" borderId="0" xfId="0" applyAlignment="1">
      <alignment vertical="center" wrapText="1"/>
    </xf>
    <xf numFmtId="0" fontId="4" fillId="0" borderId="0" xfId="0" applyFont="1" applyAlignment="1">
      <alignment horizontal="justify" vertical="center" wrapText="1"/>
    </xf>
    <xf numFmtId="0" fontId="5" fillId="0" borderId="0" xfId="0" applyFont="1" applyAlignment="1">
      <alignment horizontal="justify" vertical="center" wrapText="1"/>
    </xf>
    <xf numFmtId="0" fontId="2" fillId="0" borderId="0" xfId="0" applyFont="1" applyAlignment="1">
      <alignment horizontal="justify" vertical="center"/>
    </xf>
    <xf numFmtId="0" fontId="3" fillId="0" borderId="0" xfId="0" applyFont="1" applyAlignment="1">
      <alignment horizontal="justify"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0" fontId="2" fillId="0" borderId="0" xfId="0" applyFont="1" applyAlignment="1">
      <alignment vertical="center" wrapText="1"/>
    </xf>
    <xf numFmtId="0" fontId="1" fillId="0" borderId="2" xfId="0" applyFont="1" applyBorder="1" applyAlignment="1">
      <alignment vertical="center"/>
    </xf>
    <xf numFmtId="0" fontId="6" fillId="0" borderId="3" xfId="0" applyFont="1" applyBorder="1" applyAlignment="1">
      <alignment horizontal="left" vertical="center" wrapText="1"/>
    </xf>
    <xf numFmtId="0" fontId="1" fillId="0" borderId="2" xfId="0" applyFont="1" applyBorder="1" applyAlignment="1">
      <alignment horizontal="center" vertical="center"/>
    </xf>
    <xf numFmtId="0" fontId="1" fillId="0" borderId="5" xfId="0" applyFont="1" applyBorder="1" applyAlignment="1">
      <alignment horizontal="center"/>
    </xf>
    <xf numFmtId="0" fontId="1" fillId="0" borderId="6" xfId="0" applyFont="1" applyBorder="1" applyAlignment="1">
      <alignment horizontal="left" vertical="center" wrapText="1"/>
    </xf>
    <xf numFmtId="2" fontId="1" fillId="0" borderId="5" xfId="0" applyNumberFormat="1" applyFont="1" applyBorder="1" applyAlignment="1">
      <alignment horizontal="right" vertical="center"/>
    </xf>
    <xf numFmtId="2" fontId="1" fillId="0" borderId="0" xfId="0" applyNumberFormat="1" applyFont="1" applyAlignment="1">
      <alignment horizontal="right" vertical="center"/>
    </xf>
    <xf numFmtId="0" fontId="1" fillId="0" borderId="7" xfId="0" applyFont="1" applyBorder="1" applyAlignment="1">
      <alignment vertical="center"/>
    </xf>
    <xf numFmtId="2" fontId="0" fillId="0" borderId="8" xfId="0" applyNumberFormat="1" applyBorder="1" applyAlignment="1">
      <alignment horizontal="right" vertical="center"/>
    </xf>
    <xf numFmtId="0" fontId="0" fillId="0" borderId="0" xfId="0" applyAlignment="1">
      <alignment horizontal="right"/>
    </xf>
    <xf numFmtId="0" fontId="1" fillId="0" borderId="4" xfId="0" applyFont="1" applyBorder="1" applyAlignment="1">
      <alignment vertical="center"/>
    </xf>
    <xf numFmtId="2" fontId="0" fillId="0" borderId="9" xfId="0" applyNumberFormat="1" applyBorder="1" applyAlignment="1">
      <alignment horizontal="right" vertical="center"/>
    </xf>
    <xf numFmtId="2" fontId="0" fillId="0" borderId="5" xfId="0" applyNumberFormat="1" applyBorder="1" applyAlignment="1">
      <alignment horizontal="right" vertical="center"/>
    </xf>
    <xf numFmtId="2" fontId="0" fillId="0" borderId="0" xfId="0" applyNumberFormat="1" applyAlignment="1">
      <alignment horizontal="right" vertical="center"/>
    </xf>
    <xf numFmtId="0" fontId="1" fillId="0" borderId="6" xfId="0" applyFont="1" applyBorder="1" applyAlignment="1">
      <alignment vertical="center"/>
    </xf>
    <xf numFmtId="9" fontId="1" fillId="0" borderId="6" xfId="0" applyNumberFormat="1" applyFont="1" applyBorder="1" applyAlignment="1">
      <alignment horizontal="left" vertical="center" wrapText="1"/>
    </xf>
    <xf numFmtId="9" fontId="1" fillId="0" borderId="7" xfId="0" applyNumberFormat="1" applyFont="1" applyBorder="1" applyAlignment="1">
      <alignment horizontal="left" vertical="center" wrapText="1"/>
    </xf>
    <xf numFmtId="0" fontId="1" fillId="0" borderId="10" xfId="0" applyFont="1" applyBorder="1" applyAlignment="1">
      <alignment horizontal="left" vertical="center" wrapText="1"/>
    </xf>
    <xf numFmtId="0" fontId="1" fillId="0" borderId="10" xfId="0" applyFont="1" applyBorder="1" applyAlignment="1">
      <alignment horizontal="center" vertical="center" wrapText="1"/>
    </xf>
    <xf numFmtId="9" fontId="1" fillId="0" borderId="10" xfId="0" applyNumberFormat="1" applyFont="1" applyBorder="1" applyAlignment="1">
      <alignment horizontal="center" vertical="center" wrapText="1"/>
    </xf>
    <xf numFmtId="0" fontId="1" fillId="0" borderId="7" xfId="0" applyFont="1" applyBorder="1" applyAlignment="1">
      <alignment vertical="center" wrapText="1"/>
    </xf>
    <xf numFmtId="2" fontId="1" fillId="0" borderId="10" xfId="0" applyNumberFormat="1" applyFont="1" applyBorder="1" applyAlignment="1">
      <alignment horizontal="right" vertical="center"/>
    </xf>
    <xf numFmtId="0" fontId="0" fillId="0" borderId="10" xfId="0" applyBorder="1" applyAlignment="1">
      <alignment vertical="center"/>
    </xf>
    <xf numFmtId="2" fontId="0" fillId="0" borderId="10" xfId="0" applyNumberFormat="1" applyBorder="1" applyAlignment="1">
      <alignment horizontal="right" vertical="center"/>
    </xf>
    <xf numFmtId="0" fontId="1" fillId="2" borderId="10" xfId="0" applyFont="1" applyFill="1" applyBorder="1" applyAlignment="1">
      <alignment horizontal="center" vertical="center"/>
    </xf>
    <xf numFmtId="0" fontId="1" fillId="3" borderId="10" xfId="0" applyFont="1" applyFill="1" applyBorder="1" applyAlignment="1">
      <alignment horizontal="center"/>
    </xf>
    <xf numFmtId="0" fontId="1" fillId="4" borderId="10" xfId="0" applyFont="1" applyFill="1" applyBorder="1" applyAlignment="1">
      <alignment horizontal="center"/>
    </xf>
    <xf numFmtId="0" fontId="1" fillId="5" borderId="10" xfId="0" applyFont="1" applyFill="1" applyBorder="1" applyAlignment="1">
      <alignment horizontal="center"/>
    </xf>
    <xf numFmtId="9" fontId="1" fillId="0" borderId="10" xfId="0" applyNumberFormat="1" applyFont="1" applyBorder="1" applyAlignment="1">
      <alignment horizontal="left" vertical="center" wrapText="1"/>
    </xf>
    <xf numFmtId="2" fontId="0" fillId="0" borderId="10" xfId="0" applyNumberFormat="1" applyBorder="1" applyAlignment="1">
      <alignment horizontal="right"/>
    </xf>
    <xf numFmtId="0" fontId="1" fillId="0" borderId="10" xfId="0" applyFont="1" applyBorder="1" applyAlignment="1">
      <alignment vertical="center"/>
    </xf>
    <xf numFmtId="0" fontId="0" fillId="0" borderId="10" xfId="0" applyBorder="1"/>
    <xf numFmtId="0" fontId="1" fillId="0" borderId="10" xfId="0" applyFont="1" applyBorder="1" applyAlignment="1">
      <alignment vertical="center" wrapText="1"/>
    </xf>
    <xf numFmtId="0" fontId="6" fillId="0" borderId="0" xfId="0" applyFont="1" applyAlignment="1">
      <alignment horizontal="left" vertical="center" wrapText="1"/>
    </xf>
    <xf numFmtId="9" fontId="1" fillId="0" borderId="0" xfId="0" applyNumberFormat="1" applyFont="1" applyAlignment="1">
      <alignment horizontal="center" vertical="center" wrapText="1"/>
    </xf>
    <xf numFmtId="2" fontId="1" fillId="0" borderId="0" xfId="0" applyNumberFormat="1" applyFont="1" applyAlignment="1">
      <alignment horizontal="right"/>
    </xf>
    <xf numFmtId="9" fontId="1" fillId="0" borderId="0" xfId="0" applyNumberFormat="1" applyFont="1" applyAlignment="1">
      <alignment horizontal="left" vertical="center" wrapText="1"/>
    </xf>
    <xf numFmtId="0" fontId="1" fillId="0" borderId="0" xfId="0" applyFont="1" applyAlignment="1">
      <alignment horizontal="justify" vertical="center" wrapText="1"/>
    </xf>
    <xf numFmtId="0" fontId="0" fillId="0" borderId="0" xfId="0" applyAlignment="1">
      <alignment horizontal="left" vertical="center" wrapText="1"/>
    </xf>
    <xf numFmtId="0" fontId="0" fillId="0" borderId="1" xfId="0" applyBorder="1" applyAlignment="1">
      <alignment horizontal="center"/>
    </xf>
    <xf numFmtId="0" fontId="0" fillId="0" borderId="4" xfId="0" applyBorder="1" applyAlignment="1">
      <alignment horizont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0" xfId="0" applyFont="1" applyBorder="1" applyAlignment="1">
      <alignment horizontal="center" vertical="center"/>
    </xf>
  </cellXfs>
  <cellStyles count="1">
    <cellStyle name="Normal" xfId="0" builtinId="0"/>
  </cellStyles>
  <dxfs count="8">
    <dxf>
      <fill>
        <patternFill>
          <fgColor rgb="FFD9D9D9"/>
          <bgColor rgb="FF7F7F7F"/>
        </patternFill>
      </fill>
    </dxf>
    <dxf>
      <fill>
        <patternFill>
          <fgColor rgb="FF41BB19"/>
          <bgColor rgb="FF41BB19"/>
        </patternFill>
      </fill>
    </dxf>
    <dxf>
      <fill>
        <patternFill>
          <fgColor rgb="FF41BB19"/>
          <bgColor rgb="FF41BB19"/>
        </patternFill>
      </fill>
    </dxf>
    <dxf>
      <fill>
        <patternFill>
          <fgColor rgb="FFFEE000"/>
          <bgColor rgb="FFFEE000"/>
        </patternFill>
      </fill>
    </dxf>
    <dxf>
      <fill>
        <patternFill>
          <bgColor rgb="FFFEE000"/>
        </patternFill>
      </fill>
    </dxf>
    <dxf>
      <fill>
        <patternFill>
          <fgColor rgb="FFFF2D2D"/>
          <bgColor rgb="FFFF2D2D"/>
        </patternFill>
      </fill>
    </dxf>
    <dxf>
      <fill>
        <patternFill>
          <bgColor rgb="FFFF2D2D"/>
        </patternFill>
      </fill>
    </dxf>
    <dxf>
      <fill>
        <patternFill>
          <fgColor rgb="FFD9D9D9"/>
          <bgColor rgb="FFD9D9D9"/>
        </patternFill>
      </fill>
    </dxf>
  </dxfs>
  <tableStyles count="0" defaultTableStyle="TableStyleMedium2" defaultPivotStyle="PivotStyleLight16"/>
  <colors>
    <mruColors>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RELIABILITY</a:t>
            </a:r>
            <a:endParaRPr lang="sv-SE" b="1"/>
          </a:p>
        </c:rich>
      </c:tx>
      <c:overlay val="0"/>
      <c:spPr>
        <a:noFill/>
        <a:ln>
          <a:noFill/>
        </a:ln>
        <a:effectLst/>
      </c:spPr>
    </c:title>
    <c:autoTitleDeleted val="0"/>
    <c:plotArea>
      <c:layout/>
      <c:barChart>
        <c:barDir val="col"/>
        <c:grouping val="percentStacked"/>
        <c:varyColors val="0"/>
        <c:ser>
          <c:idx val="5"/>
          <c:order val="0"/>
          <c:tx>
            <c:strRef>
              <c:f>'CASE-CONTROL'!$D$63</c:f>
              <c:strCache>
                <c:ptCount val="1"/>
                <c:pt idx="0">
                  <c:v>Fulfilled</c:v>
                </c:pt>
              </c:strCache>
            </c:strRef>
          </c:tx>
          <c:spPr>
            <a:solidFill>
              <a:srgbClr val="41BB19"/>
            </a:solidFill>
          </c:spPr>
          <c:invertIfNegative val="0"/>
          <c:cat>
            <c:strRef>
              <c:f>'CASE-CONTROL'!$C$64:$C$69</c:f>
              <c:strCache>
                <c:ptCount val="6"/>
                <c:pt idx="0">
                  <c:v>Participants</c:v>
                </c:pt>
                <c:pt idx="1">
                  <c:v>Exposure</c:v>
                </c:pt>
                <c:pt idx="2">
                  <c:v>Outcome</c:v>
                </c:pt>
                <c:pt idx="3">
                  <c:v>Exposure &amp; Outcome</c:v>
                </c:pt>
                <c:pt idx="4">
                  <c:v>Analysis</c:v>
                </c:pt>
                <c:pt idx="5">
                  <c:v>Ethics &amp; Competing interests</c:v>
                </c:pt>
              </c:strCache>
            </c:strRef>
          </c:cat>
          <c:val>
            <c:numRef>
              <c:f>'CASE-CONTROL'!$D$64:$D$69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561-4AD6-A897-F8AA1429166E}"/>
            </c:ext>
          </c:extLst>
        </c:ser>
        <c:ser>
          <c:idx val="6"/>
          <c:order val="1"/>
          <c:tx>
            <c:strRef>
              <c:f>'CASE-CONTROL'!$E$63</c:f>
              <c:strCache>
                <c:ptCount val="1"/>
                <c:pt idx="0">
                  <c:v>Partially fulfilled</c:v>
                </c:pt>
              </c:strCache>
            </c:strRef>
          </c:tx>
          <c:spPr>
            <a:solidFill>
              <a:srgbClr val="FEE000"/>
            </a:solidFill>
          </c:spPr>
          <c:invertIfNegative val="0"/>
          <c:cat>
            <c:strRef>
              <c:f>'CASE-CONTROL'!$C$64:$C$69</c:f>
              <c:strCache>
                <c:ptCount val="6"/>
                <c:pt idx="0">
                  <c:v>Participants</c:v>
                </c:pt>
                <c:pt idx="1">
                  <c:v>Exposure</c:v>
                </c:pt>
                <c:pt idx="2">
                  <c:v>Outcome</c:v>
                </c:pt>
                <c:pt idx="3">
                  <c:v>Exposure &amp; Outcome</c:v>
                </c:pt>
                <c:pt idx="4">
                  <c:v>Analysis</c:v>
                </c:pt>
                <c:pt idx="5">
                  <c:v>Ethics &amp; Competing interests</c:v>
                </c:pt>
              </c:strCache>
            </c:strRef>
          </c:cat>
          <c:val>
            <c:numRef>
              <c:f>'CASE-CONTROL'!$E$64:$E$69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561-4AD6-A897-F8AA1429166E}"/>
            </c:ext>
          </c:extLst>
        </c:ser>
        <c:ser>
          <c:idx val="7"/>
          <c:order val="2"/>
          <c:tx>
            <c:strRef>
              <c:f>'CASE-CONTROL'!$F$63</c:f>
              <c:strCache>
                <c:ptCount val="1"/>
                <c:pt idx="0">
                  <c:v>Not fulfilled</c:v>
                </c:pt>
              </c:strCache>
            </c:strRef>
          </c:tx>
          <c:spPr>
            <a:solidFill>
              <a:srgbClr val="FF2D2D"/>
            </a:solidFill>
          </c:spPr>
          <c:invertIfNegative val="0"/>
          <c:cat>
            <c:strRef>
              <c:f>'CASE-CONTROL'!$C$64:$C$69</c:f>
              <c:strCache>
                <c:ptCount val="6"/>
                <c:pt idx="0">
                  <c:v>Participants</c:v>
                </c:pt>
                <c:pt idx="1">
                  <c:v>Exposure</c:v>
                </c:pt>
                <c:pt idx="2">
                  <c:v>Outcome</c:v>
                </c:pt>
                <c:pt idx="3">
                  <c:v>Exposure &amp; Outcome</c:v>
                </c:pt>
                <c:pt idx="4">
                  <c:v>Analysis</c:v>
                </c:pt>
                <c:pt idx="5">
                  <c:v>Ethics &amp; Competing interests</c:v>
                </c:pt>
              </c:strCache>
            </c:strRef>
          </c:cat>
          <c:val>
            <c:numRef>
              <c:f>'CASE-CONTROL'!$F$64:$F$69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A561-4AD6-A897-F8AA1429166E}"/>
            </c:ext>
          </c:extLst>
        </c:ser>
        <c:ser>
          <c:idx val="8"/>
          <c:order val="3"/>
          <c:tx>
            <c:strRef>
              <c:f>'CASE-CONTROL'!$G$63</c:f>
              <c:strCache>
                <c:ptCount val="1"/>
                <c:pt idx="0">
                  <c:v>Not reported</c:v>
                </c:pt>
              </c:strCache>
            </c:strRef>
          </c:tx>
          <c:spPr>
            <a:solidFill>
              <a:srgbClr val="7F7F7F"/>
            </a:solidFill>
          </c:spPr>
          <c:invertIfNegative val="0"/>
          <c:cat>
            <c:strRef>
              <c:f>'CASE-CONTROL'!$C$64:$C$69</c:f>
              <c:strCache>
                <c:ptCount val="6"/>
                <c:pt idx="0">
                  <c:v>Participants</c:v>
                </c:pt>
                <c:pt idx="1">
                  <c:v>Exposure</c:v>
                </c:pt>
                <c:pt idx="2">
                  <c:v>Outcome</c:v>
                </c:pt>
                <c:pt idx="3">
                  <c:v>Exposure &amp; Outcome</c:v>
                </c:pt>
                <c:pt idx="4">
                  <c:v>Analysis</c:v>
                </c:pt>
                <c:pt idx="5">
                  <c:v>Ethics &amp; Competing interests</c:v>
                </c:pt>
              </c:strCache>
            </c:strRef>
          </c:cat>
          <c:val>
            <c:numRef>
              <c:f>'CASE-CONTROL'!$G$64:$G$69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A561-4AD6-A897-F8AA1429166E}"/>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612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txPr>
    <a:bodyPr/>
    <a:lstStyle/>
    <a:p>
      <a:pPr>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RELEVANCE</a:t>
            </a:r>
          </a:p>
        </c:rich>
      </c:tx>
      <c:overlay val="0"/>
      <c:spPr>
        <a:noFill/>
        <a:ln>
          <a:noFill/>
        </a:ln>
        <a:effectLst/>
      </c:spPr>
    </c:title>
    <c:autoTitleDeleted val="0"/>
    <c:plotArea>
      <c:layout/>
      <c:barChart>
        <c:barDir val="col"/>
        <c:grouping val="percentStacked"/>
        <c:varyColors val="0"/>
        <c:ser>
          <c:idx val="5"/>
          <c:order val="0"/>
          <c:tx>
            <c:strRef>
              <c:f>'CASE-CONTROL'!$D$81</c:f>
              <c:strCache>
                <c:ptCount val="1"/>
                <c:pt idx="0">
                  <c:v>Directly relevant</c:v>
                </c:pt>
              </c:strCache>
            </c:strRef>
          </c:tx>
          <c:spPr>
            <a:solidFill>
              <a:srgbClr val="41BB19"/>
            </a:solidFill>
          </c:spPr>
          <c:invertIfNegative val="0"/>
          <c:cat>
            <c:strRef>
              <c:f>'CASE-CONTROL'!$C$82</c:f>
              <c:strCache>
                <c:ptCount val="1"/>
                <c:pt idx="0">
                  <c:v>Total</c:v>
                </c:pt>
              </c:strCache>
            </c:strRef>
          </c:cat>
          <c:val>
            <c:numRef>
              <c:f>'CASE-CONTROL'!$D$82</c:f>
              <c:numCache>
                <c:formatCode>General</c:formatCode>
                <c:ptCount val="1"/>
                <c:pt idx="0">
                  <c:v>0</c:v>
                </c:pt>
              </c:numCache>
            </c:numRef>
          </c:val>
          <c:extLst>
            <c:ext xmlns:c16="http://schemas.microsoft.com/office/drawing/2014/chart" uri="{C3380CC4-5D6E-409C-BE32-E72D297353CC}">
              <c16:uniqueId val="{00000000-2D2D-4934-A41B-DC3708B8F09D}"/>
            </c:ext>
          </c:extLst>
        </c:ser>
        <c:ser>
          <c:idx val="6"/>
          <c:order val="1"/>
          <c:tx>
            <c:strRef>
              <c:f>'CASE-CONTROL'!$E$81</c:f>
              <c:strCache>
                <c:ptCount val="1"/>
                <c:pt idx="0">
                  <c:v>Indirectly relevant</c:v>
                </c:pt>
              </c:strCache>
            </c:strRef>
          </c:tx>
          <c:spPr>
            <a:solidFill>
              <a:srgbClr val="FEE000"/>
            </a:solidFill>
          </c:spPr>
          <c:invertIfNegative val="0"/>
          <c:cat>
            <c:strRef>
              <c:f>'CASE-CONTROL'!$C$82</c:f>
              <c:strCache>
                <c:ptCount val="1"/>
                <c:pt idx="0">
                  <c:v>Total</c:v>
                </c:pt>
              </c:strCache>
            </c:strRef>
          </c:cat>
          <c:val>
            <c:numRef>
              <c:f>'CASE-CONTROL'!$E$82</c:f>
              <c:numCache>
                <c:formatCode>General</c:formatCode>
                <c:ptCount val="1"/>
                <c:pt idx="0">
                  <c:v>0</c:v>
                </c:pt>
              </c:numCache>
            </c:numRef>
          </c:val>
          <c:extLst>
            <c:ext xmlns:c16="http://schemas.microsoft.com/office/drawing/2014/chart" uri="{C3380CC4-5D6E-409C-BE32-E72D297353CC}">
              <c16:uniqueId val="{00000001-2D2D-4934-A41B-DC3708B8F09D}"/>
            </c:ext>
          </c:extLst>
        </c:ser>
        <c:ser>
          <c:idx val="7"/>
          <c:order val="2"/>
          <c:tx>
            <c:strRef>
              <c:f>'CASE-CONTROL'!$F$81</c:f>
              <c:strCache>
                <c:ptCount val="1"/>
                <c:pt idx="0">
                  <c:v>Not relevant</c:v>
                </c:pt>
              </c:strCache>
            </c:strRef>
          </c:tx>
          <c:spPr>
            <a:solidFill>
              <a:srgbClr val="FF2D2D"/>
            </a:solidFill>
          </c:spPr>
          <c:invertIfNegative val="0"/>
          <c:cat>
            <c:strRef>
              <c:f>'CASE-CONTROL'!$C$82</c:f>
              <c:strCache>
                <c:ptCount val="1"/>
                <c:pt idx="0">
                  <c:v>Total</c:v>
                </c:pt>
              </c:strCache>
            </c:strRef>
          </c:cat>
          <c:val>
            <c:numRef>
              <c:f>'CASE-CONTROL'!$F$82</c:f>
              <c:numCache>
                <c:formatCode>General</c:formatCode>
                <c:ptCount val="1"/>
                <c:pt idx="0">
                  <c:v>0</c:v>
                </c:pt>
              </c:numCache>
            </c:numRef>
          </c:val>
          <c:extLst>
            <c:ext xmlns:c16="http://schemas.microsoft.com/office/drawing/2014/chart" uri="{C3380CC4-5D6E-409C-BE32-E72D297353CC}">
              <c16:uniqueId val="{00000002-2D2D-4934-A41B-DC3708B8F09D}"/>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sv-SE"/>
          </a:p>
        </c:txPr>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612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txPr>
    <a:bodyPr/>
    <a:lstStyle/>
    <a:p>
      <a:pPr>
        <a:defRPr/>
      </a:pPr>
      <a:endParaRPr lang="sv-SE"/>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10458449</xdr:colOff>
      <xdr:row>60</xdr:row>
      <xdr:rowOff>152400</xdr:rowOff>
    </xdr:from>
    <xdr:to>
      <xdr:col>7</xdr:col>
      <xdr:colOff>161924</xdr:colOff>
      <xdr:row>77</xdr:row>
      <xdr:rowOff>136524</xdr:rowOff>
    </xdr:to>
    <xdr:graphicFrame macro="">
      <xdr:nvGraphicFramePr>
        <xdr:cNvPr id="2" name="Chart 1">
          <a:extLst>
            <a:ext uri="{FF2B5EF4-FFF2-40B4-BE49-F238E27FC236}">
              <a16:creationId xmlns:a16="http://schemas.microsoft.com/office/drawing/2014/main" id="{0D1313C0-58C7-4AB9-8A3F-CF2AFC7136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10445751</xdr:colOff>
      <xdr:row>78</xdr:row>
      <xdr:rowOff>142875</xdr:rowOff>
    </xdr:from>
    <xdr:to>
      <xdr:col>7</xdr:col>
      <xdr:colOff>190501</xdr:colOff>
      <xdr:row>96</xdr:row>
      <xdr:rowOff>3174</xdr:rowOff>
    </xdr:to>
    <xdr:graphicFrame macro="">
      <xdr:nvGraphicFramePr>
        <xdr:cNvPr id="3" name="Chart 2">
          <a:extLst>
            <a:ext uri="{FF2B5EF4-FFF2-40B4-BE49-F238E27FC236}">
              <a16:creationId xmlns:a16="http://schemas.microsoft.com/office/drawing/2014/main" id="{6511F1BC-0837-40C5-AAE8-77E8236B12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7B3E6-90F3-4A52-A2C4-0435031AAB07}">
  <dimension ref="A1:P82"/>
  <sheetViews>
    <sheetView tabSelected="1" topLeftCell="A17" workbookViewId="0">
      <selection activeCell="B28" sqref="B28"/>
    </sheetView>
  </sheetViews>
  <sheetFormatPr defaultRowHeight="14.5" x14ac:dyDescent="0.35"/>
  <cols>
    <col min="2" max="2" width="150.26953125" customWidth="1"/>
    <col min="3" max="3" width="19.81640625" customWidth="1"/>
    <col min="4" max="4" width="20.7265625" bestFit="1" customWidth="1"/>
    <col min="5" max="5" width="16.90625" bestFit="1" customWidth="1"/>
    <col min="6" max="6" width="11.54296875" bestFit="1" customWidth="1"/>
    <col min="7" max="7" width="14.7265625" bestFit="1" customWidth="1"/>
    <col min="8" max="8" width="12" bestFit="1" customWidth="1"/>
    <col min="9" max="9" width="8.7265625" hidden="1" customWidth="1"/>
    <col min="10" max="10" width="30.90625" hidden="1" customWidth="1"/>
    <col min="11" max="11" width="11" hidden="1" customWidth="1"/>
    <col min="12" max="16" width="8.7265625" hidden="1" customWidth="1"/>
    <col min="17" max="17" width="8.7265625" customWidth="1"/>
  </cols>
  <sheetData>
    <row r="1" spans="1:11" ht="105.5" customHeight="1" x14ac:dyDescent="0.35">
      <c r="A1" s="61" t="s">
        <v>75</v>
      </c>
      <c r="B1" s="61"/>
      <c r="C1" s="61"/>
      <c r="D1" s="61"/>
      <c r="E1" s="61"/>
    </row>
    <row r="2" spans="1:11" x14ac:dyDescent="0.35">
      <c r="B2" s="2" t="s">
        <v>0</v>
      </c>
      <c r="C2" s="2" t="s">
        <v>1</v>
      </c>
      <c r="D2" s="3" t="s">
        <v>2</v>
      </c>
      <c r="J2" s="4" t="s">
        <v>3</v>
      </c>
    </row>
    <row r="3" spans="1:11" x14ac:dyDescent="0.35">
      <c r="B3" s="5" t="s">
        <v>4</v>
      </c>
      <c r="C3" s="2"/>
      <c r="J3" s="6" t="s">
        <v>5</v>
      </c>
      <c r="K3">
        <v>1</v>
      </c>
    </row>
    <row r="4" spans="1:11" x14ac:dyDescent="0.35">
      <c r="A4" s="7">
        <v>1</v>
      </c>
      <c r="B4" s="8" t="s">
        <v>6</v>
      </c>
      <c r="C4" s="9"/>
      <c r="J4" s="6" t="s">
        <v>7</v>
      </c>
      <c r="K4">
        <v>0.5</v>
      </c>
    </row>
    <row r="5" spans="1:11" x14ac:dyDescent="0.35">
      <c r="A5" s="7">
        <v>2</v>
      </c>
      <c r="B5" s="8" t="s">
        <v>8</v>
      </c>
      <c r="C5" s="9"/>
      <c r="J5" s="6" t="s">
        <v>9</v>
      </c>
      <c r="K5">
        <v>0</v>
      </c>
    </row>
    <row r="6" spans="1:11" x14ac:dyDescent="0.35">
      <c r="A6" s="7">
        <v>3</v>
      </c>
      <c r="B6" s="8" t="s">
        <v>10</v>
      </c>
      <c r="C6" s="9"/>
      <c r="J6" s="6" t="s">
        <v>12</v>
      </c>
      <c r="K6">
        <v>0</v>
      </c>
    </row>
    <row r="7" spans="1:11" x14ac:dyDescent="0.35">
      <c r="A7" s="7">
        <v>4</v>
      </c>
      <c r="B7" s="8" t="s">
        <v>11</v>
      </c>
      <c r="C7" s="9"/>
      <c r="J7" s="6" t="s">
        <v>14</v>
      </c>
    </row>
    <row r="8" spans="1:11" x14ac:dyDescent="0.35">
      <c r="A8" s="7">
        <v>5</v>
      </c>
      <c r="B8" s="10" t="s">
        <v>13</v>
      </c>
      <c r="C8" s="9"/>
      <c r="J8" s="4" t="s">
        <v>16</v>
      </c>
    </row>
    <row r="9" spans="1:11" x14ac:dyDescent="0.35">
      <c r="A9" s="7"/>
      <c r="B9" s="11" t="s">
        <v>15</v>
      </c>
      <c r="C9" s="9"/>
      <c r="J9" s="12" t="s">
        <v>18</v>
      </c>
    </row>
    <row r="10" spans="1:11" x14ac:dyDescent="0.35">
      <c r="A10" s="7">
        <v>6</v>
      </c>
      <c r="B10" s="8" t="s">
        <v>17</v>
      </c>
      <c r="C10" s="9"/>
      <c r="J10" s="12" t="s">
        <v>20</v>
      </c>
    </row>
    <row r="11" spans="1:11" x14ac:dyDescent="0.35">
      <c r="A11" s="7">
        <v>7</v>
      </c>
      <c r="B11" s="8" t="s">
        <v>19</v>
      </c>
      <c r="C11" s="9"/>
      <c r="J11" s="12" t="s">
        <v>22</v>
      </c>
    </row>
    <row r="12" spans="1:11" x14ac:dyDescent="0.35">
      <c r="A12" s="7">
        <v>8</v>
      </c>
      <c r="B12" s="8" t="s">
        <v>21</v>
      </c>
      <c r="C12" s="9"/>
    </row>
    <row r="13" spans="1:11" ht="29" x14ac:dyDescent="0.35">
      <c r="A13" s="7">
        <v>9</v>
      </c>
      <c r="B13" s="13" t="s">
        <v>23</v>
      </c>
      <c r="C13" s="9"/>
    </row>
    <row r="14" spans="1:11" x14ac:dyDescent="0.35">
      <c r="A14" s="7">
        <v>10</v>
      </c>
      <c r="B14" s="8" t="s">
        <v>24</v>
      </c>
      <c r="C14" s="9"/>
    </row>
    <row r="15" spans="1:11" ht="29" x14ac:dyDescent="0.35">
      <c r="A15" s="7">
        <v>11</v>
      </c>
      <c r="B15" s="13" t="s">
        <v>25</v>
      </c>
      <c r="C15" s="9"/>
    </row>
    <row r="16" spans="1:11" x14ac:dyDescent="0.35">
      <c r="A16" s="7">
        <v>12</v>
      </c>
      <c r="B16" s="1" t="s">
        <v>26</v>
      </c>
      <c r="C16" s="9"/>
    </row>
    <row r="17" spans="1:3" x14ac:dyDescent="0.35">
      <c r="A17" s="7">
        <v>13</v>
      </c>
      <c r="B17" s="14" t="s">
        <v>27</v>
      </c>
      <c r="C17" s="9"/>
    </row>
    <row r="18" spans="1:3" x14ac:dyDescent="0.35">
      <c r="A18" s="7"/>
      <c r="B18" s="15" t="s">
        <v>28</v>
      </c>
      <c r="C18" s="9"/>
    </row>
    <row r="19" spans="1:3" x14ac:dyDescent="0.35">
      <c r="A19" s="7">
        <v>14</v>
      </c>
      <c r="B19" s="8" t="s">
        <v>29</v>
      </c>
      <c r="C19" s="9"/>
    </row>
    <row r="20" spans="1:3" x14ac:dyDescent="0.35">
      <c r="A20" s="7">
        <v>15</v>
      </c>
      <c r="B20" s="8" t="s">
        <v>30</v>
      </c>
      <c r="C20" s="9"/>
    </row>
    <row r="21" spans="1:3" x14ac:dyDescent="0.35">
      <c r="A21" s="7">
        <v>16</v>
      </c>
      <c r="B21" s="8" t="s">
        <v>31</v>
      </c>
      <c r="C21" s="9"/>
    </row>
    <row r="22" spans="1:3" x14ac:dyDescent="0.35">
      <c r="A22" s="7">
        <v>17</v>
      </c>
      <c r="B22" s="14" t="s">
        <v>32</v>
      </c>
      <c r="C22" s="9"/>
    </row>
    <row r="23" spans="1:3" ht="29" x14ac:dyDescent="0.35">
      <c r="A23" s="7">
        <v>18</v>
      </c>
      <c r="B23" s="13" t="s">
        <v>33</v>
      </c>
      <c r="C23" s="9"/>
    </row>
    <row r="24" spans="1:3" ht="29" x14ac:dyDescent="0.35">
      <c r="A24" s="7">
        <v>19</v>
      </c>
      <c r="B24" s="13" t="s">
        <v>34</v>
      </c>
      <c r="C24" s="9"/>
    </row>
    <row r="25" spans="1:3" x14ac:dyDescent="0.35">
      <c r="A25" s="7">
        <v>20</v>
      </c>
      <c r="B25" s="1" t="s">
        <v>35</v>
      </c>
      <c r="C25" s="9"/>
    </row>
    <row r="26" spans="1:3" x14ac:dyDescent="0.35">
      <c r="A26" s="7">
        <v>21</v>
      </c>
      <c r="B26" s="14" t="s">
        <v>27</v>
      </c>
      <c r="C26" s="9"/>
    </row>
    <row r="27" spans="1:3" x14ac:dyDescent="0.35">
      <c r="A27" s="7"/>
      <c r="B27" s="11" t="s">
        <v>36</v>
      </c>
      <c r="C27" s="9"/>
    </row>
    <row r="28" spans="1:3" x14ac:dyDescent="0.35">
      <c r="A28" s="7">
        <v>22</v>
      </c>
      <c r="B28" s="16" t="s">
        <v>37</v>
      </c>
      <c r="C28" s="9"/>
    </row>
    <row r="29" spans="1:3" x14ac:dyDescent="0.35">
      <c r="A29" s="7"/>
      <c r="B29" s="17" t="s">
        <v>38</v>
      </c>
      <c r="C29" s="9"/>
    </row>
    <row r="30" spans="1:3" x14ac:dyDescent="0.35">
      <c r="A30" s="7">
        <v>23</v>
      </c>
      <c r="B30" s="7" t="s">
        <v>39</v>
      </c>
      <c r="C30" s="9"/>
    </row>
    <row r="31" spans="1:3" x14ac:dyDescent="0.35">
      <c r="A31" s="7">
        <v>24</v>
      </c>
      <c r="B31" s="10" t="s">
        <v>40</v>
      </c>
      <c r="C31" s="9"/>
    </row>
    <row r="32" spans="1:3" x14ac:dyDescent="0.35">
      <c r="A32" s="7">
        <v>25</v>
      </c>
      <c r="B32" s="1" t="s">
        <v>76</v>
      </c>
      <c r="C32" s="9"/>
    </row>
    <row r="33" spans="1:4" x14ac:dyDescent="0.35">
      <c r="A33" s="7">
        <v>26</v>
      </c>
      <c r="B33" s="10" t="s">
        <v>41</v>
      </c>
      <c r="C33" s="9"/>
    </row>
    <row r="34" spans="1:4" ht="29" x14ac:dyDescent="0.35">
      <c r="A34" s="7">
        <v>27</v>
      </c>
      <c r="B34" s="1" t="s">
        <v>42</v>
      </c>
      <c r="C34" s="9"/>
    </row>
    <row r="35" spans="1:4" x14ac:dyDescent="0.35">
      <c r="A35" s="7"/>
      <c r="B35" s="18" t="s">
        <v>43</v>
      </c>
      <c r="C35" s="9"/>
    </row>
    <row r="36" spans="1:4" x14ac:dyDescent="0.35">
      <c r="A36" s="7">
        <v>28</v>
      </c>
      <c r="B36" s="1" t="s">
        <v>44</v>
      </c>
      <c r="C36" s="9"/>
    </row>
    <row r="37" spans="1:4" x14ac:dyDescent="0.35">
      <c r="A37" s="7">
        <v>29</v>
      </c>
      <c r="B37" s="13" t="s">
        <v>45</v>
      </c>
      <c r="C37" s="9"/>
    </row>
    <row r="38" spans="1:4" x14ac:dyDescent="0.35">
      <c r="A38" s="7"/>
      <c r="B38" s="60" t="s">
        <v>46</v>
      </c>
      <c r="C38" s="9"/>
    </row>
    <row r="39" spans="1:4" x14ac:dyDescent="0.35">
      <c r="A39" s="7">
        <v>30</v>
      </c>
      <c r="B39" s="10" t="s">
        <v>47</v>
      </c>
      <c r="C39" s="9"/>
    </row>
    <row r="40" spans="1:4" x14ac:dyDescent="0.35">
      <c r="B40" s="3" t="s">
        <v>48</v>
      </c>
      <c r="C40" s="2" t="s">
        <v>1</v>
      </c>
      <c r="D40" s="19" t="s">
        <v>2</v>
      </c>
    </row>
    <row r="41" spans="1:4" x14ac:dyDescent="0.35">
      <c r="B41" s="20" t="s">
        <v>49</v>
      </c>
      <c r="C41" s="2"/>
    </row>
    <row r="42" spans="1:4" x14ac:dyDescent="0.35">
      <c r="A42">
        <v>1</v>
      </c>
      <c r="B42" s="10" t="s">
        <v>50</v>
      </c>
      <c r="C42" s="9"/>
    </row>
    <row r="43" spans="1:4" x14ac:dyDescent="0.35">
      <c r="B43" s="21" t="s">
        <v>4</v>
      </c>
      <c r="C43" s="9"/>
    </row>
    <row r="44" spans="1:4" x14ac:dyDescent="0.35">
      <c r="A44">
        <v>2</v>
      </c>
      <c r="B44" s="8" t="s">
        <v>51</v>
      </c>
      <c r="C44" s="9"/>
    </row>
    <row r="45" spans="1:4" x14ac:dyDescent="0.35">
      <c r="B45" s="21" t="s">
        <v>15</v>
      </c>
      <c r="C45" s="9"/>
    </row>
    <row r="46" spans="1:4" x14ac:dyDescent="0.35">
      <c r="A46">
        <v>3</v>
      </c>
      <c r="B46" s="8" t="s">
        <v>52</v>
      </c>
      <c r="C46" s="9"/>
    </row>
    <row r="47" spans="1:4" x14ac:dyDescent="0.35">
      <c r="B47" s="21" t="s">
        <v>28</v>
      </c>
      <c r="C47" s="9"/>
    </row>
    <row r="48" spans="1:4" x14ac:dyDescent="0.35">
      <c r="A48">
        <v>4</v>
      </c>
      <c r="B48" s="22" t="s">
        <v>53</v>
      </c>
      <c r="C48" s="9"/>
    </row>
    <row r="49" spans="1:16" x14ac:dyDescent="0.35">
      <c r="B49" s="21" t="s">
        <v>38</v>
      </c>
      <c r="C49" s="9"/>
    </row>
    <row r="50" spans="1:16" x14ac:dyDescent="0.35">
      <c r="A50">
        <v>5</v>
      </c>
      <c r="B50" s="22" t="s">
        <v>54</v>
      </c>
      <c r="C50" s="9"/>
    </row>
    <row r="51" spans="1:16" ht="15" thickBot="1" x14ac:dyDescent="0.4"/>
    <row r="52" spans="1:16" ht="18.5" x14ac:dyDescent="0.35">
      <c r="C52" s="62"/>
      <c r="D52" s="23" t="s">
        <v>55</v>
      </c>
      <c r="E52" s="18"/>
      <c r="J52" s="24"/>
      <c r="K52" s="25" t="s">
        <v>0</v>
      </c>
      <c r="L52" s="19"/>
    </row>
    <row r="53" spans="1:16" x14ac:dyDescent="0.35">
      <c r="C53" s="63"/>
      <c r="D53" s="26" t="s">
        <v>0</v>
      </c>
      <c r="E53" s="3"/>
      <c r="J53" s="27" t="s">
        <v>56</v>
      </c>
      <c r="K53" s="28" cm="1">
        <f t="array" ref="K53">SUM(COUNTIF($C$3:$C$39,$J$3:$J$6)*$K$3:$K$6)</f>
        <v>0</v>
      </c>
      <c r="L53" s="29"/>
    </row>
    <row r="54" spans="1:16" ht="15" thickBot="1" x14ac:dyDescent="0.4">
      <c r="C54" s="30" t="s">
        <v>57</v>
      </c>
      <c r="D54" s="31">
        <f>$K$54</f>
        <v>0</v>
      </c>
      <c r="E54" s="32"/>
      <c r="J54" s="27" t="s">
        <v>58</v>
      </c>
      <c r="K54" s="28">
        <f>(K53/K56)*100</f>
        <v>0</v>
      </c>
      <c r="L54" s="29"/>
    </row>
    <row r="55" spans="1:16" x14ac:dyDescent="0.35">
      <c r="C55" s="33" t="s">
        <v>4</v>
      </c>
      <c r="D55" s="34">
        <f>K61</f>
        <v>0</v>
      </c>
      <c r="E55" s="32"/>
      <c r="J55" s="27" t="s">
        <v>59</v>
      </c>
      <c r="K55" s="35">
        <f>SUM(COUNTIF($C$3:$C$39,"REMOVE"))</f>
        <v>0</v>
      </c>
      <c r="L55" s="36"/>
    </row>
    <row r="56" spans="1:16" x14ac:dyDescent="0.35">
      <c r="C56" s="37" t="s">
        <v>60</v>
      </c>
      <c r="D56" s="35">
        <f>L61</f>
        <v>0</v>
      </c>
      <c r="E56" s="32"/>
      <c r="J56" s="38" t="s">
        <v>61</v>
      </c>
      <c r="K56" s="35">
        <f>K57-K55</f>
        <v>29</v>
      </c>
      <c r="L56" s="36"/>
    </row>
    <row r="57" spans="1:16" ht="15" thickBot="1" x14ac:dyDescent="0.4">
      <c r="C57" s="37" t="s">
        <v>28</v>
      </c>
      <c r="D57" s="35">
        <f>M61</f>
        <v>0</v>
      </c>
      <c r="E57" s="32"/>
      <c r="J57" s="39" t="s">
        <v>62</v>
      </c>
      <c r="K57" s="31">
        <v>29</v>
      </c>
      <c r="L57" s="36"/>
    </row>
    <row r="58" spans="1:16" x14ac:dyDescent="0.35">
      <c r="C58" s="37" t="s">
        <v>36</v>
      </c>
      <c r="D58" s="35">
        <f>N61</f>
        <v>0</v>
      </c>
      <c r="E58" s="32"/>
    </row>
    <row r="59" spans="1:16" ht="15.5" customHeight="1" x14ac:dyDescent="0.35">
      <c r="C59" s="37" t="s">
        <v>63</v>
      </c>
      <c r="D59" s="35">
        <f>O61</f>
        <v>0</v>
      </c>
      <c r="E59" s="32"/>
      <c r="J59" s="40" t="s">
        <v>0</v>
      </c>
      <c r="K59" s="41" t="s">
        <v>4</v>
      </c>
      <c r="L59" s="41" t="s">
        <v>15</v>
      </c>
      <c r="M59" s="41" t="s">
        <v>28</v>
      </c>
      <c r="N59" s="42" t="s">
        <v>64</v>
      </c>
      <c r="O59" s="42" t="s">
        <v>38</v>
      </c>
      <c r="P59" s="42" t="s">
        <v>65</v>
      </c>
    </row>
    <row r="60" spans="1:16" ht="29.5" thickBot="1" x14ac:dyDescent="0.4">
      <c r="C60" s="43" t="s">
        <v>66</v>
      </c>
      <c r="D60" s="31">
        <f>P61</f>
        <v>0</v>
      </c>
      <c r="E60" s="32"/>
      <c r="J60" s="40" t="s">
        <v>56</v>
      </c>
      <c r="K60" s="44" cm="1">
        <f t="array" ref="K60">SUM(COUNTIF($C$4:$C$8,$J$3:$J$6)*$K$3:$K$6)</f>
        <v>0</v>
      </c>
      <c r="L60" s="44" cm="1">
        <f t="array" ref="L60">SUM(COUNTIF($C$10:$C$17,$J$3:$J$6)*$K$3:$K$6)</f>
        <v>0</v>
      </c>
      <c r="M60" s="44" cm="1">
        <f t="array" ref="M60">SUM(COUNTIF($C$19:$C$26,$J$3:$J$6)*$K$3:$K$6)</f>
        <v>0</v>
      </c>
      <c r="N60" s="44" cm="1">
        <f t="array" ref="N60">SUM(COUNTIF($C$28,$J$3:$J$6)*$K$3:$K$6)</f>
        <v>0</v>
      </c>
      <c r="O60" s="44" cm="1">
        <f t="array" ref="O60">SUM(COUNTIF($C$30:$C$34,$J$3:$J$6)*$K$3:$K$6)</f>
        <v>0</v>
      </c>
      <c r="P60" s="44" cm="1">
        <f t="array" ref="P60">SUM(COUNTIF($C$36:$C$37,$J$3:$J$6)*$K$3:$K$6)</f>
        <v>0</v>
      </c>
    </row>
    <row r="61" spans="1:16" x14ac:dyDescent="0.35">
      <c r="J61" s="40" t="s">
        <v>58</v>
      </c>
      <c r="K61" s="44">
        <f>(K60/K63)*100</f>
        <v>0</v>
      </c>
      <c r="L61" s="44">
        <f t="shared" ref="L61:P61" si="0">(L60/L63)*100</f>
        <v>0</v>
      </c>
      <c r="M61" s="44">
        <f t="shared" si="0"/>
        <v>0</v>
      </c>
      <c r="N61" s="44">
        <f t="shared" si="0"/>
        <v>0</v>
      </c>
      <c r="O61" s="44">
        <f t="shared" si="0"/>
        <v>0</v>
      </c>
      <c r="P61" s="44">
        <f t="shared" si="0"/>
        <v>0</v>
      </c>
    </row>
    <row r="62" spans="1:16" x14ac:dyDescent="0.35">
      <c r="C62" s="45"/>
      <c r="D62" s="67" t="s">
        <v>0</v>
      </c>
      <c r="E62" s="67"/>
      <c r="F62" s="67"/>
      <c r="G62" s="67"/>
      <c r="H62" s="18"/>
      <c r="J62" s="40" t="s">
        <v>59</v>
      </c>
      <c r="K62" s="46">
        <f>SUM(COUNTIF($C$4:$C$8,"REMOVE"))</f>
        <v>0</v>
      </c>
      <c r="L62" s="46">
        <f>SUM(COUNTIF($C$10:$C$17,"REMOVE"))</f>
        <v>0</v>
      </c>
      <c r="M62" s="46">
        <f>SUM(COUNTIF($C$19:$C$26,"REMOVE"))</f>
        <v>0</v>
      </c>
      <c r="N62" s="46">
        <f>SUM(COUNTIF($C$28,"REMOVE"))</f>
        <v>0</v>
      </c>
      <c r="O62" s="46">
        <f>SUM(COUNTIF($C$30:$C$34,"REMOVE"))</f>
        <v>0</v>
      </c>
      <c r="P62" s="46">
        <f>SUM(COUNTIF($C$36:$C$37,"REMOVE"))</f>
        <v>0</v>
      </c>
    </row>
    <row r="63" spans="1:16" x14ac:dyDescent="0.35">
      <c r="C63" s="45"/>
      <c r="D63" s="47" t="s">
        <v>67</v>
      </c>
      <c r="E63" s="48" t="s">
        <v>68</v>
      </c>
      <c r="F63" s="49" t="s">
        <v>69</v>
      </c>
      <c r="G63" s="50" t="s">
        <v>70</v>
      </c>
      <c r="H63" s="3"/>
      <c r="J63" s="51" t="s">
        <v>61</v>
      </c>
      <c r="K63" s="52">
        <f>K64-K62</f>
        <v>5</v>
      </c>
      <c r="L63" s="52">
        <f t="shared" ref="L63:P63" si="1">L64-L62</f>
        <v>8</v>
      </c>
      <c r="M63" s="52">
        <f t="shared" si="1"/>
        <v>8</v>
      </c>
      <c r="N63" s="52">
        <f t="shared" si="1"/>
        <v>1</v>
      </c>
      <c r="O63" s="52">
        <f t="shared" si="1"/>
        <v>5</v>
      </c>
      <c r="P63" s="52">
        <f t="shared" si="1"/>
        <v>2</v>
      </c>
    </row>
    <row r="64" spans="1:16" x14ac:dyDescent="0.35">
      <c r="C64" s="53" t="s">
        <v>4</v>
      </c>
      <c r="D64" s="54">
        <f>COUNTIF($C$4:$C$8, "fulfilled")</f>
        <v>0</v>
      </c>
      <c r="E64" s="54">
        <f>COUNTIF($C$4:$C$8, "partially fulfilled")</f>
        <v>0</v>
      </c>
      <c r="F64" s="54">
        <f>COUNTIF($C$4:$C$8, "not fulfilled")</f>
        <v>0</v>
      </c>
      <c r="G64" s="54">
        <f>COUNTIF($C$4:$C$8, "not reported")</f>
        <v>0</v>
      </c>
      <c r="J64" s="51" t="s">
        <v>62</v>
      </c>
      <c r="K64" s="46">
        <v>5</v>
      </c>
      <c r="L64" s="46">
        <v>8</v>
      </c>
      <c r="M64" s="46">
        <v>8</v>
      </c>
      <c r="N64" s="46">
        <v>1</v>
      </c>
      <c r="O64" s="46">
        <v>5</v>
      </c>
      <c r="P64" s="46">
        <v>2</v>
      </c>
    </row>
    <row r="65" spans="3:16" x14ac:dyDescent="0.35">
      <c r="C65" s="53" t="s">
        <v>15</v>
      </c>
      <c r="D65" s="54">
        <f>COUNTIF($C$10:$C$17, "fulfilled")</f>
        <v>0</v>
      </c>
      <c r="E65" s="54">
        <f>COUNTIF($C$10:$C$17, "partially fulfilled")</f>
        <v>0</v>
      </c>
      <c r="F65" s="54">
        <f>COUNTIF($C$10:$C$17, "not fulfilled")</f>
        <v>0</v>
      </c>
      <c r="G65" s="54">
        <f>COUNTIF($C$10:$C$17, "not reported")</f>
        <v>0</v>
      </c>
    </row>
    <row r="66" spans="3:16" ht="18.5" x14ac:dyDescent="0.35">
      <c r="C66" s="55" t="s">
        <v>28</v>
      </c>
      <c r="D66" s="54">
        <f>COUNTIF($C$19:$C$26, "fulfilled")</f>
        <v>0</v>
      </c>
      <c r="E66" s="54">
        <f>COUNTIF($C$19:$C$26, "partially fulfilled")</f>
        <v>0</v>
      </c>
      <c r="F66" s="54">
        <f>COUNTIF($C$19:$C$26, "not fulfilled")</f>
        <v>0</v>
      </c>
      <c r="G66" s="54">
        <f>COUNTIF($C$19:$C$26, "not reported")</f>
        <v>0</v>
      </c>
      <c r="J66" s="56"/>
      <c r="K66" s="2"/>
      <c r="L66" s="2"/>
      <c r="M66" s="2"/>
      <c r="N66" s="57"/>
      <c r="O66" s="57"/>
      <c r="P66" s="57"/>
    </row>
    <row r="67" spans="3:16" x14ac:dyDescent="0.35">
      <c r="C67" s="53" t="s">
        <v>36</v>
      </c>
      <c r="D67" s="54">
        <f>COUNTIF($C$28, "fulfilled")</f>
        <v>0</v>
      </c>
      <c r="E67" s="54">
        <f>COUNTIF($C$28, "partially fulfilled")</f>
        <v>0</v>
      </c>
      <c r="F67" s="54">
        <f>COUNTIF($C$28, "not fulfilled")</f>
        <v>0</v>
      </c>
      <c r="G67" s="54">
        <f>COUNTIF($C$28, "not reported")</f>
        <v>0</v>
      </c>
      <c r="J67" s="5"/>
      <c r="K67" s="29"/>
      <c r="L67" s="58"/>
      <c r="M67" s="58"/>
      <c r="N67" s="58"/>
      <c r="O67" s="29"/>
      <c r="P67" s="29"/>
    </row>
    <row r="68" spans="3:16" x14ac:dyDescent="0.35">
      <c r="C68" s="53" t="s">
        <v>38</v>
      </c>
      <c r="D68" s="54">
        <f>COUNTIF($C$30:$C$34, "fulfilled")</f>
        <v>0</v>
      </c>
      <c r="E68" s="54">
        <f>COUNTIF($C$30:$C$34, "partially fulfilled")</f>
        <v>0</v>
      </c>
      <c r="F68" s="54">
        <f>COUNTIF($C$30:$C$34, "not fulfilled")</f>
        <v>0</v>
      </c>
      <c r="G68" s="54">
        <f>COUNTIF($C$30:$C$34, "not reported")</f>
        <v>0</v>
      </c>
      <c r="J68" s="5"/>
      <c r="K68" s="29"/>
      <c r="L68" s="29"/>
      <c r="M68" s="29"/>
      <c r="N68" s="29"/>
      <c r="O68" s="29"/>
      <c r="P68" s="29"/>
    </row>
    <row r="69" spans="3:16" ht="29" x14ac:dyDescent="0.35">
      <c r="C69" s="55" t="s">
        <v>66</v>
      </c>
      <c r="D69" s="54">
        <f>COUNTIF($C$36:$C$37, "fulfilled")</f>
        <v>0</v>
      </c>
      <c r="E69" s="54">
        <f>COUNTIF($C$36:$C$37, "partially fulfilled")</f>
        <v>0</v>
      </c>
      <c r="F69" s="54">
        <f>COUNTIF($C$36:$C$37, "not fulfilled")</f>
        <v>0</v>
      </c>
      <c r="G69" s="54">
        <f>COUNTIF($C$36:$C$37, "not reported")</f>
        <v>0</v>
      </c>
      <c r="J69" s="5"/>
      <c r="K69" s="36"/>
      <c r="L69" s="36"/>
      <c r="M69" s="36"/>
      <c r="N69" s="36"/>
      <c r="O69" s="36"/>
      <c r="P69" s="36"/>
    </row>
    <row r="70" spans="3:16" x14ac:dyDescent="0.35">
      <c r="J70" s="59"/>
      <c r="K70" s="36"/>
      <c r="L70" s="36"/>
      <c r="M70" s="36"/>
      <c r="N70" s="36"/>
      <c r="O70" s="36"/>
      <c r="P70" s="36"/>
    </row>
    <row r="71" spans="3:16" x14ac:dyDescent="0.35">
      <c r="J71" s="59"/>
      <c r="K71" s="36"/>
      <c r="L71" s="36"/>
      <c r="M71" s="36"/>
      <c r="N71" s="36"/>
      <c r="O71" s="36"/>
      <c r="P71" s="36"/>
    </row>
    <row r="80" spans="3:16" x14ac:dyDescent="0.35">
      <c r="C80" s="45"/>
      <c r="D80" s="64" t="s">
        <v>48</v>
      </c>
      <c r="E80" s="65"/>
      <c r="F80" s="66"/>
      <c r="G80" s="18"/>
      <c r="H80" s="18"/>
    </row>
    <row r="81" spans="3:8" x14ac:dyDescent="0.35">
      <c r="C81" s="45"/>
      <c r="D81" s="47" t="s">
        <v>71</v>
      </c>
      <c r="E81" s="48" t="s">
        <v>72</v>
      </c>
      <c r="F81" s="49" t="s">
        <v>73</v>
      </c>
      <c r="G81" s="3"/>
      <c r="H81" s="3"/>
    </row>
    <row r="82" spans="3:8" x14ac:dyDescent="0.35">
      <c r="C82" s="55" t="s">
        <v>74</v>
      </c>
      <c r="D82" s="54">
        <f>COUNTIF($C$42:$C$50,"directly relevant")</f>
        <v>0</v>
      </c>
      <c r="E82" s="54">
        <f>COUNTIF($C$42:$C$50,"indirectly relevant")</f>
        <v>0</v>
      </c>
      <c r="F82" s="54">
        <f>COUNTIF($C$42:$C$50,"not relevant")</f>
        <v>0</v>
      </c>
    </row>
  </sheetData>
  <mergeCells count="4">
    <mergeCell ref="A1:E1"/>
    <mergeCell ref="C52:C53"/>
    <mergeCell ref="D80:F80"/>
    <mergeCell ref="D62:G62"/>
  </mergeCells>
  <conditionalFormatting sqref="C2:C50">
    <cfRule type="beginsWith" dxfId="7" priority="2" operator="beginsWith" text="not determined">
      <formula>LEFT(C2,LEN("not determined"))="not determined"</formula>
    </cfRule>
    <cfRule type="beginsWith" dxfId="6" priority="3" operator="beginsWith" text="not relevant">
      <formula>LEFT(C2,LEN("not relevant"))="not relevant"</formula>
    </cfRule>
    <cfRule type="beginsWith" dxfId="5" priority="4" operator="beginsWith" text="not fulfilled">
      <formula>LEFT(C2,LEN("not fulfilled"))="not fulfilled"</formula>
    </cfRule>
    <cfRule type="beginsWith" dxfId="4" priority="5" operator="beginsWith" text="partially">
      <formula>LEFT(C2,LEN("partially"))="partially"</formula>
    </cfRule>
    <cfRule type="beginsWith" dxfId="3" priority="6" operator="beginsWith" text="indirectly">
      <formula>LEFT(C2,LEN("indirectly"))="indirectly"</formula>
    </cfRule>
    <cfRule type="beginsWith" dxfId="2" priority="7" operator="beginsWith" text="directly">
      <formula>LEFT(C2,LEN("directly"))="directly"</formula>
    </cfRule>
    <cfRule type="beginsWith" dxfId="1" priority="8" operator="beginsWith" text="fulfilled">
      <formula>LEFT(C2,LEN("fulfilled"))="fulfilled"</formula>
    </cfRule>
  </conditionalFormatting>
  <conditionalFormatting sqref="C3:C39">
    <cfRule type="beginsWith" dxfId="0" priority="1" operator="beginsWith" text="not reported">
      <formula>LEFT(C3,LEN("not reported"))="not reported"</formula>
    </cfRule>
  </conditionalFormatting>
  <dataValidations count="2">
    <dataValidation type="list" allowBlank="1" showInputMessage="1" showErrorMessage="1" sqref="C42 C50 C48 C46 C44" xr:uid="{055DB101-6436-4757-9ECE-F2A60ECA4BED}">
      <formula1>$J$9:$J$11</formula1>
    </dataValidation>
    <dataValidation type="list" allowBlank="1" showInputMessage="1" showErrorMessage="1" sqref="C4:C8 C36:C37 C30:C34 C28 C19:C26 C10:C17" xr:uid="{B1FEB102-24AA-41DD-9D92-604749D09DDD}">
      <formula1>$J$3:$J$7</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CASE-CONTROL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Henrieta Hlisnikova</dc:creator>
  <cp:lastModifiedBy>Henrieta Hlisnikova</cp:lastModifiedBy>
  <dcterms:created xsi:type="dcterms:W3CDTF">2024-09-19T13:35:47Z</dcterms:created>
  <dcterms:modified xsi:type="dcterms:W3CDTF">2026-01-19T10:43:48Z</dcterms:modified>
</cp:coreProperties>
</file>