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P:\Biokemtox\RESEARCH DATA\Beronius' group\Henrieta 2023-2025\SciRAP\SciRAP_all\KI Web_SciRAP\SciRAP_Assessment sheets\NEW\"/>
    </mc:Choice>
  </mc:AlternateContent>
  <xr:revisionPtr revIDLastSave="0" documentId="13_ncr:1_{484B5E10-C353-464B-A816-0285ABE71C5A}" xr6:coauthVersionLast="47" xr6:coauthVersionMax="47" xr10:uidLastSave="{00000000-0000-0000-0000-000000000000}"/>
  <bookViews>
    <workbookView xWindow="-28920" yWindow="-120" windowWidth="29040" windowHeight="15840" xr2:uid="{00000000-000D-0000-FFFF-FFFF00000000}"/>
  </bookViews>
  <sheets>
    <sheet name="SciRAPin vivo_Assessment sheet"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2" i="4" l="1"/>
  <c r="G101" i="4"/>
  <c r="G100" i="4"/>
  <c r="G99" i="4"/>
  <c r="D100" i="4"/>
  <c r="M74" i="4" a="1"/>
  <c r="M74" i="4" s="1"/>
  <c r="N74" i="4" a="1"/>
  <c r="N74" i="4" s="1"/>
  <c r="F118" i="4"/>
  <c r="E118" i="4"/>
  <c r="D118" i="4"/>
  <c r="F117" i="4"/>
  <c r="E117" i="4"/>
  <c r="D117" i="4"/>
  <c r="F116" i="4"/>
  <c r="E116" i="4"/>
  <c r="D116" i="4"/>
  <c r="F115" i="4"/>
  <c r="E115" i="4"/>
  <c r="D115" i="4"/>
  <c r="F114" i="4"/>
  <c r="E114" i="4"/>
  <c r="D114" i="4"/>
  <c r="F102" i="4"/>
  <c r="E102" i="4"/>
  <c r="D102" i="4"/>
  <c r="C102" i="4"/>
  <c r="F101" i="4"/>
  <c r="E101" i="4"/>
  <c r="D101" i="4"/>
  <c r="C101" i="4"/>
  <c r="F100" i="4"/>
  <c r="E100" i="4"/>
  <c r="C100" i="4"/>
  <c r="F99" i="4"/>
  <c r="E99" i="4"/>
  <c r="D99" i="4"/>
  <c r="C99" i="4"/>
  <c r="P92" i="4"/>
  <c r="P93" i="4" s="1"/>
  <c r="O92" i="4"/>
  <c r="O93" i="4" s="1"/>
  <c r="N92" i="4"/>
  <c r="N93" i="4" s="1"/>
  <c r="M92" i="4"/>
  <c r="M93" i="4" s="1"/>
  <c r="P90" i="4" a="1"/>
  <c r="P90" i="4" s="1"/>
  <c r="O90" i="4" a="1"/>
  <c r="O90" i="4" s="1"/>
  <c r="N90" i="4" a="1"/>
  <c r="N90" i="4" s="1"/>
  <c r="M90" i="4" a="1"/>
  <c r="M90" i="4" s="1"/>
  <c r="M91" i="4" s="1"/>
  <c r="E75" i="4" s="1"/>
  <c r="F89" i="4"/>
  <c r="E89" i="4"/>
  <c r="D89" i="4"/>
  <c r="C89" i="4"/>
  <c r="F88" i="4"/>
  <c r="E88" i="4"/>
  <c r="D88" i="4"/>
  <c r="C88" i="4"/>
  <c r="F87" i="4"/>
  <c r="E87" i="4"/>
  <c r="D87" i="4"/>
  <c r="C87" i="4"/>
  <c r="F86" i="4"/>
  <c r="E86" i="4"/>
  <c r="D86" i="4"/>
  <c r="C86" i="4"/>
  <c r="Q85" i="4"/>
  <c r="Q86" i="4" s="1"/>
  <c r="P85" i="4"/>
  <c r="P86" i="4" s="1"/>
  <c r="O85" i="4"/>
  <c r="O86" i="4" s="1"/>
  <c r="N85" i="4"/>
  <c r="N86" i="4" s="1"/>
  <c r="M85" i="4"/>
  <c r="M86" i="4" s="1"/>
  <c r="F85" i="4"/>
  <c r="E85" i="4"/>
  <c r="D85" i="4"/>
  <c r="C85" i="4"/>
  <c r="Q83" i="4" a="1"/>
  <c r="Q83" i="4" s="1"/>
  <c r="P83" i="4" a="1"/>
  <c r="P83" i="4" s="1"/>
  <c r="O83" i="4" a="1"/>
  <c r="O83" i="4" s="1"/>
  <c r="N83" i="4" a="1"/>
  <c r="N83" i="4" s="1"/>
  <c r="M83" i="4" a="1"/>
  <c r="M83" i="4" s="1"/>
  <c r="N76" i="4"/>
  <c r="M76" i="4"/>
  <c r="M77" i="4" s="1"/>
  <c r="O84" i="4" l="1"/>
  <c r="D77" i="4" s="1"/>
  <c r="N91" i="4"/>
  <c r="E76" i="4" s="1"/>
  <c r="D119" i="4"/>
  <c r="E119" i="4"/>
  <c r="F119" i="4"/>
  <c r="O91" i="4"/>
  <c r="E77" i="4" s="1"/>
  <c r="P91" i="4"/>
  <c r="E78" i="4" s="1"/>
  <c r="M84" i="4"/>
  <c r="D75" i="4" s="1"/>
  <c r="M75" i="4"/>
  <c r="D74" i="4" s="1"/>
  <c r="N84" i="4"/>
  <c r="D76" i="4" s="1"/>
  <c r="P84" i="4"/>
  <c r="D78" i="4" s="1"/>
  <c r="Q84" i="4"/>
  <c r="D79" i="4" s="1"/>
  <c r="N77" i="4"/>
  <c r="N75" i="4" s="1"/>
  <c r="E7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43" authorId="0" shapeId="0" xr:uid="{0C8866E8-B2C8-4EA1-A83D-5BFC48E54539}">
      <text>
        <r>
          <rPr>
            <b/>
            <sz val="9"/>
            <color indexed="81"/>
            <rFont val="Tahoma"/>
            <family val="2"/>
          </rPr>
          <t>Guidance:</t>
        </r>
        <r>
          <rPr>
            <sz val="9"/>
            <color indexed="81"/>
            <rFont val="Tahoma"/>
            <family val="2"/>
          </rPr>
          <t xml:space="preserve">
Purity of the test compound, or the composition of substances in a mixture can potentially affect study results. Purity and composition is also an important aspect to consider in terms of the relevance of the test compound to the compound being risk assessed. Ideally, in the case of single compounds, the test chemical should be of the highest available purity.
Significant impurities, or isomers of the test compound, are more likely to be present, and/or to impact toxicity for certain compounds. For example, PCBs (individual or in mixtures) are often contaminated with low levels of potentially highly toxic dioxins. The measured toxicity of the test compound may then be due to the contaminant. In such cases information about the level of purity and composition is critical.
How to judge this criterion:
Fulfilled – The test compound has been clearly identified and characterized and is of sufficient purity. In cases of mixtures, the composition of substances is well characterized and their individual purities are sufficient.
Partially fulfilled – The purity of the test compound has not been described but it is unlikely that impurities are present that would significantly affect the results of the study.
Not fulfilled – The test compound or mixture is likely to contain impurities that can affect study results.</t>
        </r>
      </text>
    </comment>
    <comment ref="B44" authorId="0" shapeId="0" xr:uid="{95EDE528-B27E-4932-BFDF-EA79DDA22634}">
      <text>
        <r>
          <rPr>
            <b/>
            <sz val="9"/>
            <color indexed="81"/>
            <rFont val="Tahoma"/>
            <family val="2"/>
          </rPr>
          <t>Guidance:</t>
        </r>
        <r>
          <rPr>
            <sz val="9"/>
            <color indexed="81"/>
            <rFont val="Tahoma"/>
            <family val="2"/>
          </rPr>
          <t xml:space="preserve">
A vehicle is “any agent which serves as a carrier used to mix, disperse, or solubilize the test item or reference item to facilitate the administration/application to the test system” (OECD 1998). The choice of vehicle will be determined by the solubility of the test compound as well as the route of administration used. It should be noted that both the vehicle and the route of administration may significantly affect the toxicokinetics and metabolism of the test compound. In cases where the compound is administered dermally it is also important to consider the influence of the vehicle on how the compound may penetrate the skin.
In regard to the choice of vehicle, current OECD test guidelines for oral administration recommend that “the use of an aqueous solution/suspension be considered first, followed by consideration of a solution/emulsion in oil (e.g. corn oil) and then by possible solution in other vehicles” (OECD 2015). Ideally, the toxic characteristics of the vehicle, as well as the stability and homogeneity of the test chemical in the vehicle should be reported.
If information concerning the potential toxicity of the vehicle is missing from the study it should not automatically lead to the judgment “not fulfilled” or “cannot be determined” for this criterion. The approach to evaluation may be to consider if the vehicle is clearly inappropriate, e.g. potentially toxic or affecting skin permeability or toxicokinetics.
If information about which vehicle was used is completely missing the criterion should be judged as “cannot be determined” and a comment motivating this judgment should be included.
How to judge this criterion:
Fulfilled – water or another common and historically well characterized vehicle was used, the vehicle was appropriate considering the solubility of the test comound, and there are no other aspects that raise concern.
Partially fulfilled – the vehicle was not well characterized or is not commonly used in this context but there are no obvious concerns that it interferes with the absorption, distribution, metabolism, excretion or toxicity of the test compound.
Not fulfilled – the vehicle used is inappropriate considering the solubility of the test compound or otherwise, or is clearly toxic.
</t>
        </r>
      </text>
    </comment>
    <comment ref="B45" authorId="0" shapeId="0" xr:uid="{6695DF8F-E030-4071-8854-35EDDB073BA5}">
      <text>
        <r>
          <rPr>
            <b/>
            <sz val="9"/>
            <color indexed="81"/>
            <rFont val="Tahoma"/>
            <family val="2"/>
          </rPr>
          <t>Guidance:</t>
        </r>
        <r>
          <rPr>
            <sz val="9"/>
            <color indexed="81"/>
            <rFont val="Tahoma"/>
            <family val="2"/>
          </rPr>
          <t xml:space="preserve">
A concurrent negative control group should always be included as it is critical for determining treatment-related effects. The negative control group can be either untreated or vehicle-treated. However, in studies where a vehicle is used to administer the test compound it is critical that a vehicle-treated control group is included. In certain cases, it may be useful to also include a completely untreated group for identification of any influence on results from the vehicle. Control animals should be handled in the same way as treated animals. It is also important that animals in the control and treatment groups are the same age since some toxicological effects are age-dependent, e.g. may represent acceleration and/or enhancement of age-related changes.
Historical control data from the same laboratory using the same methods and relating to animals of the same strain, age and sex, and supplier, as those used in the study may be very useful. However, such data should not provide the only negative control data for statistical analyses as biological parameters in laboratory animals can vary significantly over time. Therefore, if a study includes only historical negative control data this criterion should be judged as “not fulfilled”.
How to judge this criterion:
Fulfilled – a concurrent negative control group was included.
Not fulfilled – no negative control was included or only a historical negative control was referred to.</t>
        </r>
      </text>
    </comment>
    <comment ref="B47" authorId="0" shapeId="0" xr:uid="{978BCFBD-ACA1-4D23-A8B4-55C7B191AA9C}">
      <text>
        <r>
          <rPr>
            <b/>
            <sz val="9"/>
            <color indexed="81"/>
            <rFont val="Tahoma"/>
            <family val="2"/>
          </rPr>
          <t>Guidance:</t>
        </r>
        <r>
          <rPr>
            <sz val="9"/>
            <color indexed="81"/>
            <rFont val="Tahoma"/>
            <family val="2"/>
          </rPr>
          <t xml:space="preserve">
The choice of animal model (test species, strain, sex, etc.) is based on a number of considerations, including knowledge regarding species differences in terms of pharmacology, repeat-dose toxicology, metabolism, toxicokinetics and route of administration. Rodents (rats or mice) are commonly recommended for in vivo testing in current OECD test guidelines and are well characterized in terms of the reliability and sensitivity, as well as relevance to humans of different biological parameters and endpoints. Thus, it is specifically important that the study authors have justified their choice of animal model if other species have been used. It should be noted that, for investigation of certain endpoints, other species may be more sensitive and preferable. For example, rabbits are commonly recommended for teratology studies (OECD 2008). Similarly, available information about species differences in the toxicokinetics of a compound may warrant testing in a specific species. The evaluator is referred to regulatory test guidelines (e.g. OECD or US EPA) for discussions of the most appropriate test species for different study types.
Reliability, in this context, refers to whether the animal model has been shown to generate reproducible results for the type of endpoints investigated.
The sensitivity of the animal model relates to the ability to detect changes in the endpoints investigated in the model. E.g. different strains of rats may exhibit differences in the sensitivity to the effects of estrogenic compounds
How to judge this criterion:
Fulfilled – The animal model used is not suspected to be insensitive or unreliable.
Partially fulfilled - another species than preferred in relevant guidance has been used without justification, but does not seem unreliable or insensitive.
Not fulfilled – there is available information that indicates that the animal model is either insensitive or clearly unreliable for studying the test compound or for investigating the endpoints considered. Or the expected outcome is lacking from concurrent positive controls, if included, indicating that the test methods or animal model is insensitive.
</t>
        </r>
      </text>
    </comment>
    <comment ref="B48" authorId="0" shapeId="0" xr:uid="{3D8D69DC-04C3-4EBB-8FDB-FB3A3C486431}">
      <text>
        <r>
          <rPr>
            <b/>
            <sz val="9"/>
            <color indexed="81"/>
            <rFont val="Tahoma"/>
            <family val="2"/>
          </rPr>
          <t xml:space="preserve">Guidance:
</t>
        </r>
        <r>
          <rPr>
            <sz val="9"/>
            <color indexed="81"/>
            <rFont val="Tahoma"/>
            <family val="2"/>
          </rPr>
          <t>In order to ensure reliable administration of the test compound, allocation to treatment groups and different tests, as well as recording of observations and test results, it is important that animals are individually identified.
How to judge this criterion:
Fulfilled – it is stated that animals were individually identified, the specific method for identification does not have to be described.
Partially fulfilled – it is not clearly stated whether or not animals were individually identified, but it may be inferred from other information reported for the study design and conduct
Not fulfilled – it is stated that animals were not individually identified, or this can be inferred from other information reported for the study design and conduct.</t>
        </r>
        <r>
          <rPr>
            <sz val="9"/>
            <color indexed="81"/>
            <rFont val="Tahoma"/>
            <family val="2"/>
          </rPr>
          <t xml:space="preserve">
</t>
        </r>
      </text>
    </comment>
    <comment ref="B49" authorId="0" shapeId="0" xr:uid="{F65A01F9-DBEC-468B-B9F7-DAE431E0B1D7}">
      <text>
        <r>
          <rPr>
            <b/>
            <sz val="9"/>
            <color indexed="81"/>
            <rFont val="Tahoma"/>
            <family val="2"/>
          </rPr>
          <t>Guidance:</t>
        </r>
        <r>
          <rPr>
            <sz val="9"/>
            <color indexed="81"/>
            <rFont val="Tahoma"/>
            <family val="2"/>
          </rPr>
          <t xml:space="preserve">
Housing conditions and handling may influence animal behavior and physiological response to stress and, consequently, study results. Importantly, variability in housing conditions may lead to increased variability in results and decreased sensitivity of the tests conducted.
Different housing conditions apply to different species and different types of studies. Descriptions of standard conditions may for example be found in OECD test guidelines relevant to different types of studies and in corresponding guidance documents. Guidance is also provided in the US National Research Council’s “Guide for the Care and Use of Laboratory Animals”.   
Housing conditions are often incompletely reported in studies published in the peer-reviewed literature, therefore it might be useful to keep in mind that this criterion may often be judged as partially fulfilled for such studies, and the impact of lack of reporting on total study reliability should be carefully considered. If no housing conditions were reported this criterion should be judged as “cannot determine” and a comment justifying the judgment should be made.
How to judge this criterion:
Fulfilled – housing conditions have been fully described and were in line with standard recommendations relevant to the study type and animal model.
Partially fulfilled – some of the housing conditions were in line with standard recommendations relevant to the study type and animal model. Others deviated from standard recommendations or were not reported.
Not fulfilled – all housing conditions deviated from standard recommendations relevant to the study type and animal model.</t>
        </r>
      </text>
    </comment>
    <comment ref="B50" authorId="0" shapeId="0" xr:uid="{CA46FE2A-872F-48BA-93F6-400755221036}">
      <text>
        <r>
          <rPr>
            <b/>
            <sz val="9"/>
            <color indexed="81"/>
            <rFont val="Tahoma"/>
            <family val="2"/>
          </rPr>
          <t>Guidance:</t>
        </r>
        <r>
          <rPr>
            <sz val="9"/>
            <color indexed="81"/>
            <rFont val="Tahoma"/>
            <family val="2"/>
          </rPr>
          <t xml:space="preserve">
The number of animals housed together may have an effect on behavior and other biological parameters. Generally, laboratory animals should be housed in pairs or groups, unless the species is naturally solitary. Crowding should also be avoided as it induces stress that affects e.g. hormone levels and development.
Scientific and practical aspects connected to the type of study influence how animals are housed together. Recommendations and requirements for the number of animals per cage relevant for different study types can be found in OECD test guidelines and corresponding guidance documents. Single housing may be recommended in some cases, e.g. in acute toxicity tests and in inhalation studies using aerosol exposure. Individual housing may also be necessary e.g. for pregnant dams and for males after mating, as well as during certain procedures, such as the use of metabolism cages. According to general guidelines for laboratory animal science, single housing should be restricted to the shortest time possible.
Standardization of litter size by culling is sometimes conducted. Descriptions and recommendations for this procedure are provided in OECD test guidelines for developmental toxicity studies.
How to judge this criterion:
Fulfilled – the number of animals per sex and cage were in line with standard recommendations relevant to the study type and animal model.
Partially fulfilled – the number of animals per cage deviated somewhat from standard recommendations relevant to the study type and animal model, however scientific and/or practical justifications for these deviations were provided.
Not fulfilled – the number of animals per cage deviated significantly from standard recommendations relevant to the study type and animal model and no scientific or practical justification was provided
</t>
        </r>
      </text>
    </comment>
    <comment ref="B51" authorId="0" shapeId="0" xr:uid="{25F3A324-A175-4E91-8931-D6A14745391E}">
      <text>
        <r>
          <rPr>
            <b/>
            <sz val="9"/>
            <color indexed="81"/>
            <rFont val="Tahoma"/>
            <family val="2"/>
          </rPr>
          <t>Guidance:</t>
        </r>
        <r>
          <rPr>
            <sz val="9"/>
            <color indexed="81"/>
            <rFont val="Tahoma"/>
            <family val="2"/>
          </rPr>
          <t xml:space="preserve">
Materials used in cages, water bottles and any physical enrichment should be considered, e.g. in terms of releasing substances that may affect study results.
It should be ensured as far as possible that feed and drinking water are free from contaminants, such as pesticide residues, persistent organic pollutants, heavy metals and mycotoxins, as well as phytoestrogens. Phytoestrogen content is specifically critical in studies where endocrine activity/disruption is being investigated. For guidance on appropriate phytoestrogen levels in feed see e.g. OECD TG 440. Ideally, feed and water should be tested for the presence of contaminants and phytoestrogens.
Similarly, the bedding material should be considered, especially if endocrine activity/disruption is being investigated, since it may contain naturally occurring estrogenic or antiestrogenic substances. E.g. corn cob appears to be antiestrogenic and affects cyclicity in rats (OECD 2007). Specifically, phytoestrogen content should be minimized in the bedding material in these cases.
A full report of possible contaminants is seldom provided in studies published in the peer-reviewed literature, therefore it might be useful to keep in mind that this criterion may often be judged as partially fulfilled for such studies, and the impact of lack of reporting on total study reliability should be carefully considered.
How to judge this criterion:
Fulfilled – no contaminants that could have influenced study results are suspected and/or feed, water, bedding and other materials have been analyzed and controlled for relevant contaminants.
Partially fulfilled – There may potentially be contaminants present. 
Not fulfilled – it is likely that the test system was contaminated in a way that could affect study results, e.g. a bedding material known to contain estrogenic or antiestrogenic substances was used in a study investigating endocrine endpoints.</t>
        </r>
      </text>
    </comment>
    <comment ref="B53" authorId="0" shapeId="0" xr:uid="{9B89E946-A6D8-414E-BFA7-6964A4F08598}">
      <text>
        <r>
          <rPr>
            <b/>
            <sz val="9"/>
            <color indexed="81"/>
            <rFont val="Tahoma"/>
            <family val="2"/>
          </rPr>
          <t>Guidance:</t>
        </r>
        <r>
          <rPr>
            <sz val="9"/>
            <color indexed="81"/>
            <rFont val="Tahoma"/>
            <family val="2"/>
          </rPr>
          <t xml:space="preserve">
Animals should be randomly assigned to control and treatment groups. Randomization is applied as one measure to avoid that statistically significant results arise by chance alone.
How to judge this criterion:
Fulfilled – animals were randomly assigned to different treatment groups using an appropriate method
Partially fulfilled – not clearly reported if animals were randomized but it can be inferred from other information reported for the study design and conduct.
Not fulfilled – animals were not randomly assigned to treatment groups</t>
        </r>
      </text>
    </comment>
    <comment ref="B54" authorId="0" shapeId="0" xr:uid="{F519C759-FED3-48B9-AF8B-F5AD27131F58}">
      <text>
        <r>
          <rPr>
            <b/>
            <sz val="9"/>
            <color indexed="81"/>
            <rFont val="Tahoma"/>
            <family val="2"/>
          </rPr>
          <t>Guidance:</t>
        </r>
        <r>
          <rPr>
            <sz val="9"/>
            <color indexed="81"/>
            <rFont val="Tahoma"/>
            <family val="2"/>
          </rPr>
          <t xml:space="preserve">
NOTE: The relevance of the administration route for human exposure scenarios and health risk assessment should not be specifically considered here. Application of this criterion for the evaluation of study reliability should consider any influence of the administration route on the validity, accurateness and robustness of the study results.
In general, for repeated dose and long term/chronic studies it is recommended that the test compound is administered orally, by dietary admixture or in drinking water, by gavage or in capsules (for non-rodents). If another route of exposure was used in such a study, the scientific and/or practical reasons for this should generally be justified by the study authors. Gavage is often used as it allows for delivery of a precise and consistent dose. Administration in feed or drinking water may be chosen as it is less invasive than gavage and sometimes better mimics human exposure scenarios (i.e. is more relevant). It is important to note that the toxicokinetics of the test compound may vary, and consequent toxicity may be different, if administered via gavage as compared to administration in feed or water. If administration is via food or water in perinatal studies offspring may be exposed both indirectly via maternal milk (if the test compound is transferred) and directly from feed/water in the last part of the lactation period, as they gradually start to consume food and water (from around postnatal day 14 in rats) and they may actually be consuming a higher dose per kg/bw than the adults. (OECD 2008)
Dermal administration and inhalation may often pose additional practical and technical difficulties compared to oral administration or injection. For this reason, dermal administration is specifically not recommended for reproductive toxicity studies according to OECD test guidelines and guidance documents (OECD 2008). In terms of inhalation, many factors can affect e.g. deposition and retention of the test compound in the respiratory tract and the dose is dependent on how much of the compound is delivered to the exposure chamber in a respirable form. (OECD 2002). It should be noted that if pups are exposed in inhalation chambers they may receive inhaled and dermal doses simultaneously, depending on the equipment (OECD 2008).
Importantly, in reproductive/developmental studies, dams and pups should not be separated for long periods of time (several hours) to allow for exposure of one or the other (e.g. inhalation studies). (OECD 2008)
How to judge this criterion:
Fulfilled – the recommended route of administration was used and is considered to not influence study results in this case. In case an alternative administration route was used this was explicitly and correctly justified by the study authors.
Partially fulfilled – another administration route than recommended in test guidelines was used and was not justified by the study authors. However, the chosen administration route is unlikely to have influenced study results.
Not fulfilled - an alternative administration route was used and is suspected to have influenced study results.</t>
        </r>
      </text>
    </comment>
    <comment ref="B55" authorId="0" shapeId="0" xr:uid="{0E8BCF95-9E80-46FF-A6D1-D62DAA206516}">
      <text>
        <r>
          <rPr>
            <b/>
            <sz val="9"/>
            <color indexed="81"/>
            <rFont val="Tahoma"/>
            <family val="2"/>
          </rPr>
          <t>Guidance:</t>
        </r>
        <r>
          <rPr>
            <sz val="9"/>
            <color indexed="81"/>
            <rFont val="Tahoma"/>
            <family val="2"/>
          </rPr>
          <t xml:space="preserve">
OECD test guidelines and corresponding guidance provide recommendations for timing and duration of administration of the test compound for different types of studies. In general, the dosing regimen should “maximise the sensitivity of the test without significantly altering the accuracy and interpretability of the biological data obtained” (OECD 2002).
Timing and duration should be considered specifically in terms of covering sensitive periods of development (e.g. “period of male sexual differentiation in late gestation” (OECD 2008)).
In certain cases, it is also relevant to consider timing of administration in relation to when measurements of toxicological outcomes are conducted. For example, when investigating effects on behavior the potential of the administration to produce acute effects on behavioral measures should be considered, especially where the test substance is administered directly to offspring daily (OECD 2008).
How to judge this criterion:
Fulfilled – the timing and duration of administration of the test compound is in line with general recommendations for the study type, is not likely to interfere with the measurements conducted, and cover sensitive periods of development, where relevant.
Partially fulfilled – the timing and duration of administration of the test compound deviates somewhat from standard recommendations, however a scientific or practical justification is provided and sensitive periods of development are covered.
Not fulfilled - the timing and duration of administration of the test compound is significantly different from general recommendations for the study type without being justified, and/or is likely to directly interfere with toxicological outcomes/measurements, and/or do not cover sensitive periods of development, where relevant.</t>
        </r>
      </text>
    </comment>
    <comment ref="B56" authorId="0" shapeId="0" xr:uid="{1F96296F-367F-4021-9A7B-8D6C8BA9A6EA}">
      <text>
        <r>
          <rPr>
            <b/>
            <sz val="9"/>
            <color indexed="81"/>
            <rFont val="Tahoma"/>
            <family val="2"/>
          </rPr>
          <t>Guidance:</t>
        </r>
        <r>
          <rPr>
            <sz val="9"/>
            <color indexed="81"/>
            <rFont val="Tahoma"/>
            <family val="2"/>
          </rPr>
          <t xml:space="preserve">
The appropriate frequency of administration depends on the dose, physicochemical properties and toxicokinetics of the test compound, as well as practical considerations.
 “Responses produced by chemicals in humans and experimental animals may differ according to the quantity of the substance received and the duration and frequency of exposure, e.g. responses to acute exposures (a single exposure or multiple exposures occurring within twenty-four hours or less) may be different from those produced by subchronic and chronic exposures.” (OECD 2002)
Fulfilled – the frequency of administration of the test compound is in line with general recommendations for the study type and considering the inherent properties of the test compound. Or, if not in line with general recommendations, adjustments have been justified by the study authors.
Not fulfilled - the frequency of administration of the test compound is significantly different from general recommendations for the study type without being justified, or seems inappropriate considering the inherent properties of the test compound.
</t>
        </r>
      </text>
    </comment>
    <comment ref="B58" authorId="0" shapeId="0" xr:uid="{7B50ACE6-CA03-4B22-AFDB-4781DAD07E9C}">
      <text>
        <r>
          <rPr>
            <b/>
            <sz val="9"/>
            <color indexed="81"/>
            <rFont val="Tahoma"/>
            <family val="2"/>
          </rPr>
          <t>Guidance:</t>
        </r>
        <r>
          <rPr>
            <sz val="9"/>
            <color indexed="81"/>
            <rFont val="Tahoma"/>
            <family val="2"/>
          </rPr>
          <t xml:space="preserve">
Animals should be randomly assigned to different tests and/or measurements. Randomization is applied as one measure to avoid that statistically significant results arise by chance alone.
How to judge this criterion:
Fulfilled – animals were randomly assigned to different tests and measurements using an appropriate method
Partially fulfilled – not clearly reported if animals were randomized but it can be inferred from other information reported for the study design and conduct.
Not fulfilled – animals were not randomly assigned to tests and measurements.</t>
        </r>
      </text>
    </comment>
    <comment ref="B59" authorId="0" shapeId="0" xr:uid="{EB9F2385-15AF-41FB-A3BE-3E8AE26F92B1}">
      <text>
        <r>
          <rPr>
            <b/>
            <sz val="9"/>
            <color indexed="81"/>
            <rFont val="Tahoma"/>
            <family val="2"/>
          </rPr>
          <t>Guidance:</t>
        </r>
        <r>
          <rPr>
            <sz val="9"/>
            <color indexed="81"/>
            <rFont val="Tahoma"/>
            <family val="2"/>
          </rPr>
          <t xml:space="preserve">
The reliability of the methods refers to whether they are known to generate reproducible results for the type of endpoints investigated, e.g. if the methods have been validated across different laboratories.
The sensitivity of the methods relates to the ability to detect changes in the endpoints investigated.
Studies conducted according to standardized and validated test guidelines (such as OECD test guidelines) are often considered to be reliable and adequate for risk assessment. However, it is important to keep in mind that adherence to standardized test guidelines does not automatically ensure the sensitivity of the methods applied. Further, sensitivity of the methods may in some cases be influenced by how the protocols are utilized (discussed in e.g. OECD 2008).
In many cases, details may be missing from the description of test methods hampering a full evaluation of their reliability and sensitivity. If most of the methods have been sufficiently reported, and it does not seem reasonable to set this criterion to "not determined", it is suggested to judge it as "partially fulfilled" and make a note in the comments field.
How to judge this criterion:
Fulfilled – there is no information that suggests that the test methods are insensitive or unreliable in this context.
Partially fulfilled – it is suspected that one or more of the methods applied may be insensitive or unreliable. OR test methods have not been sufficiently reported to fully evaluate the reliability and sensitivity of test methods,
Not fulfilled – there is available information that indicates that one or more of the methods applied is either insensitive or clearly unreliable for studies of the test compound or for investigating the endpoints considered. Or the expected outcome is lacking from concurrent positive controls, if included, indicating that the methods or animal model is insensitive.</t>
        </r>
      </text>
    </comment>
    <comment ref="B60" authorId="0" shapeId="0" xr:uid="{41496C37-2829-49C0-8BC5-7207E2C69BBB}">
      <text>
        <r>
          <rPr>
            <b/>
            <sz val="9"/>
            <color indexed="81"/>
            <rFont val="Tahoma"/>
            <family val="2"/>
          </rPr>
          <t>Guidance:</t>
        </r>
        <r>
          <rPr>
            <sz val="9"/>
            <color indexed="81"/>
            <rFont val="Tahoma"/>
            <family val="2"/>
          </rPr>
          <t xml:space="preserve">
This criterion covers several aspects concerning the timing of measurements and collection of data. Overall, to avoid introducing potential bias and to generate robust data, it is most important that tests and/or measurements are performed under the same conditions in all treatment groups.
1. Data should be collected at the correct time point in relation to the time needed to detect treatment related effects. In regard to specific developmental effects, these may only become apparent at a certain age, relating e.g. to behavioral ontogeny or onset of puberty. In addition, the time point for measurements and data collection should be chosen to avoid influence from any acute effects of the test substance administration (OECD 2008). OECD test guidelines provide recommendations for the timing of measurements and data collection in different study types.
2. Data should be collected at the same age across treated and control animals. For some developmental effects in rats and mice investigated during pregnancy or early after birth the time of day when measurements are performed is critical since development is rapid and differences between controls and treated animals may otherwise only represent differences related to (gestational) age (OECD 2008).
3. Data should be collected so that the time of day does not influence measurements. For example, responses in behavioral testing in nocturnal animals like mice and rats is likely to produce different behavior during the day than during the night. For such reasons reversed lighting conditions may be applied to test nocturnal animals during the day.
How to judge this criterion:
Fulfilled – The timing of tests and measurements were appropriate to detect sensitive effects and there are no related aspects that are likely to influence the reliability of the results. Conditions have been the same for treated and control animals.
Partially fulfilled – Some, but not all, aspects of timing were appropriate. Importantly, there are no critical issues that raise concern, e.g. that control and treated animals were tested at different age/time points.
Not fulfilled - The timing of tests and measurements were not appropriate. E.g. it is likely that sensitive treatment related effects have been missed, or there are other aspects that are likely to have influenced the reliability of the results. And/Or control and treated animals were tested at different age/time points.
</t>
        </r>
      </text>
    </comment>
    <comment ref="B61" authorId="0" shapeId="0" xr:uid="{C0D30984-096D-43E3-BE56-3427E2E51268}">
      <text>
        <r>
          <rPr>
            <b/>
            <sz val="9"/>
            <color indexed="81"/>
            <rFont val="Tahoma"/>
            <family val="2"/>
          </rPr>
          <t>Gudiance:</t>
        </r>
        <r>
          <rPr>
            <sz val="9"/>
            <color indexed="81"/>
            <rFont val="Tahoma"/>
            <family val="2"/>
          </rPr>
          <t xml:space="preserve">
Sample size should be large enough to ensure sufficient statistical power to detect any effects in the endpoints measured. This includes considerations of the background incidence and variability of the measured effects, as well as the method of analysis. Excessive losses of animals in treatment groups that could affect statistical power should be noted.
OECD test guidelines provide recommendations for number of animals per treatment group for different study types and endpoint measurements. However, primary consideration should be given to justifications for sample size provided by study authors, if stated.
How to judge this criterion:
Fulfilled – a sufficient number of animals was included in the different treatment groups and loss of animals during the study is not likely to have substantially affected statistical power.
Partially fulfilled – a lower than usual number of animals was used, which may have caused lower sensitivity/statistical power of the study.
Not fulfilled – the number of animals in each treatment group was clearly insufficient or there was substantial loss of animals during the study that may have affected statistical power.</t>
        </r>
      </text>
    </comment>
    <comment ref="B62" authorId="0" shapeId="0" xr:uid="{5332AA6B-D671-4CE4-B050-C0D55C1C2C6B}">
      <text>
        <r>
          <rPr>
            <b/>
            <sz val="9"/>
            <color indexed="81"/>
            <rFont val="Tahoma"/>
            <family val="2"/>
          </rPr>
          <t>Guidance:</t>
        </r>
        <r>
          <rPr>
            <sz val="9"/>
            <color indexed="81"/>
            <rFont val="Tahoma"/>
            <family val="2"/>
          </rPr>
          <t xml:space="preserve">
The choice of statistical analyses will depend on the type of study and the nature of the endpoints measured.
OECD test guidelines and corresponding guidance documents provide some recommendations for statistical tests (e.g. OECD’s Guidance notes for analysis and evaluation of chronic toxicity and carcinogenicity studies and Guidance Notes for Analysis and Evaluation of Repeat-Dose Toxicity Studies) as well as for considerations to be made in statistical analyses of different types of tests.
Evaluation of this criterion also includes considering if the correct statistical unit was used. For example, it is generally recommended that the litter (or dam) is the statistical unit in developmental toxicity studies to account for litter effects. Correlations across litter mates due to genetic and/or prenatal conditions can have considerable influence on the statistical significance of results (e.g. Holson et al. 2008; Li et al. 2008). To control for litter effects, either only one pup per sex and litter is submitted to each test/measurement in the study, or all pups are examined and litter effects are accounted for in the statistical analyses. For certain endpoints, e.g. malformations, it might be warranted to examine all pups as it increases the statistical power and not all pups are identical. Similarly, examining many pups per litter greatly enhances the ability to detect low dose effects (OECD 2008). The size of litter effect varies depending on endpoint measured, dose (being larger at high dose levels), and chemical mode of action.
In general, normality of the data should have been checked and the choice of parametric or non-parametric tests should have been based upon that result.
How to judge this criterion:
Fulfilled – the statistical methods have been clearly described and do not seem inappropriate, unusual or unfamiliar.
Partially fulfilled – unusual or unfamiliar methods were applied in the statistical analyses but do not seem clearly inappropriate.
Not fulfilled – no statistical tests were used, or the tests used are clearly inappropriate for the study type and/or endpoints measured.</t>
        </r>
      </text>
    </comment>
    <comment ref="B64" authorId="0" shapeId="0" xr:uid="{62C02D8C-88BC-4959-AFCC-6F5E6BC669B9}">
      <text>
        <r>
          <rPr>
            <b/>
            <sz val="9"/>
            <color indexed="81"/>
            <rFont val="Tahoma"/>
            <family val="2"/>
          </rPr>
          <t>Guidance:</t>
        </r>
        <r>
          <rPr>
            <sz val="9"/>
            <color indexed="81"/>
            <rFont val="Tahoma"/>
            <family val="2"/>
          </rPr>
          <t xml:space="preserve">
In this section any additional factors of the study design or conduct that are not covered by the criteria above and that the evaluator considers may increase or decrease reliability of the study should be considered. These may vary on a case-by-case basis and can for example include, but are not limited to, factors such as:
If the test method has been validated, e.g. by assessment of repeatability within a laboratory and reproducibility of the method at multiple laboratory sites.
If blinding of experimenters to the allocation to treatment groups during testing and analyses of data was applied. Application of blinding may be hampered by practical problems but testing and analyses without knowledge of treatment group may eliminate some bias that could influence results, especially in behavioral studies.
If internal dose was measured.
If testing in behavioral studies was conducted using automated methods.
If measurements of specific endpoints were collected by the same or different observers.
If there was any unusual or unexplained mortality or premature loss of test animals.
If declarations of conflict of interest or sources of funding raise concern of possible bias or are missing.</t>
        </r>
      </text>
    </comment>
    <comment ref="B66" authorId="0" shapeId="0" xr:uid="{21BE7C31-6D15-4AE1-AB6A-EFA5BD8F248F}">
      <text>
        <r>
          <rPr>
            <b/>
            <sz val="9"/>
            <color indexed="81"/>
            <rFont val="Tahoma"/>
            <family val="2"/>
          </rPr>
          <t>Guidance:</t>
        </r>
        <r>
          <rPr>
            <sz val="9"/>
            <color indexed="81"/>
            <rFont val="Tahoma"/>
            <family val="2"/>
          </rPr>
          <t xml:space="preserve">
The identity of the tested substance.
Guidance: Consider if, based on the information given, i.e. CAS-number or similar, it can be concluded that the substance being investigated is the same as the substance subject to assessment. Consideration should also be given to the purity of the test substance and whether there may be impurities present that could significantly affect the identity of the substance.
Directly relevant - the study addresses the substance or agent (stressor) of interest for the hazard or risk assessment being conducted.
Indirectly relevant - the study addresses a related substance or agent (stressor) to the one of direct interest for the hazard or risk assessment being conducted.
Not relevant - the study addresses a substance or agent (stressor) that is not relevant for the specific hazard or risk assessment being conducted
Direct, indirect and insufficient relevance as defined by the European Commission Scientific Committee on Emerging and Newly Identified Health Risks (SCENIHR 2012).</t>
        </r>
      </text>
    </comment>
    <comment ref="B67" authorId="0" shapeId="0" xr:uid="{EA515DC1-2B98-4ABD-873A-1AABC3F919BE}">
      <text>
        <r>
          <rPr>
            <b/>
            <sz val="9"/>
            <color indexed="81"/>
            <rFont val="Tahoma"/>
            <family val="2"/>
          </rPr>
          <t>Guidance:</t>
        </r>
        <r>
          <rPr>
            <sz val="9"/>
            <color indexed="81"/>
            <rFont val="Tahoma"/>
            <family val="2"/>
          </rPr>
          <t xml:space="preserve">
The animal model used.
Guidance: Is the animal model relevant for human health outcomes? Consider the motivation behind the choice of animal model (species and strain) given, i.e. why one species or strain was preferred above another. Take into account factors such as species and strain differences in kinetics, metabolism, receptors, etc. Note that the default assumption is that effects observed in the animal model are relevant for human health unless there is evidence supporting otherwise.
Directly relevant - there is no evidence that the animal model is irrelevant for the hazard or risk assessment being conducted.
Indirectly relevant - there is no clear evidence that the animal model is irrelevant for the hazard or risk assessment being conducted. However, there may be a suspicion of species and/or strain differences affecting the sensitivity of the model.
Not relevant - there is evidence that the animal model is not relevant for the hazard or risk assessment being conducted.
Direct, indirect and insufficient relevance as defined by the European Commission Scientific Committee on Emerging and Newly Identified Health Risks (SCENIHR 2012).</t>
        </r>
      </text>
    </comment>
    <comment ref="B68" authorId="0" shapeId="0" xr:uid="{BAEF176C-A772-4923-A7FA-634DF7C45357}">
      <text>
        <r>
          <rPr>
            <b/>
            <sz val="9"/>
            <color indexed="81"/>
            <rFont val="Tahoma"/>
            <family val="2"/>
          </rPr>
          <t>Guidance:</t>
        </r>
        <r>
          <rPr>
            <sz val="9"/>
            <color indexed="81"/>
            <rFont val="Tahoma"/>
            <family val="2"/>
          </rPr>
          <t xml:space="preserve">
The endpoint studied. 
Guidance: Are the endpoints relevant for human health outcomes? Consider the rationale given for the selection of endpoints. Note that several endpoints may have been investigated. The study should be evaluated based on each individual endpoint, i.e. the reliability and relevance of a study may have to be evaluated several times based on different endpoints. Also consider that even if an endpoint is not (directly) relevant to humans it may be related to another relevant endpoint that was not measured in the study.
Directly relevant - the study addresses the endpoint of interest for the hazard or risk assessment being conducted.
Indirectly relevant - the study addresses a related endpoint to the one of direct interest for the hazard or risk assessment being conducted.
Not relevant - the study addresses an endpoint that is not relevant for the specific hazard or risk assessment being conducted
Direct, indirect and insufficient relevance as defined by the European Commission Scientific Committee on Emerging and Newly Identified Health Risks (SCENIHR 2012).</t>
        </r>
      </text>
    </comment>
    <comment ref="B69" authorId="0" shapeId="0" xr:uid="{53C3C58C-7079-4958-9E6F-F8CDFEB338C7}">
      <text>
        <r>
          <rPr>
            <b/>
            <sz val="9"/>
            <color indexed="81"/>
            <rFont val="Tahoma"/>
            <family val="2"/>
          </rPr>
          <t>Guidance:</t>
        </r>
        <r>
          <rPr>
            <sz val="9"/>
            <color indexed="81"/>
            <rFont val="Tahoma"/>
            <family val="2"/>
          </rPr>
          <t xml:space="preserve">
The route of administration. 
Guidance: Is the route of administration relevant to human exposure? Consider the rationale behind choosing the route of administration; is it described and valid. Note that, even if a route that is not directly relevant was used in the study, the data may still be used for risk assessment after considering the kinetics of the substance.
Directly relevant - the route of administration is the same (e.g. oral) as the route of exposure of interest for the hazard or risk assessment being conducted.
Indirectly relevant - the route of administration is not the same as the route of exposure of interest for the hazard or risk assessment being conducted but the kinetics of the substance are sufficiently known to support extrapolations between different exposure routes.
Not relevant - the route of administration is not the same as the route of exposure of interest for the hazard or risk assessment being conducted and the kinetics of the substance are not sufficiently known to support extrapolations between different exposure routes. Or knowledge of the kinetics do not support extrapolations between different exposure routes.
Direct, indirect and insufficient relevance as defined by the European Commission Scientific Committee on Emerging and Newly Identified Health Risks (SCENIHR 2012).</t>
        </r>
      </text>
    </comment>
    <comment ref="B70" authorId="0" shapeId="0" xr:uid="{EA3C80BB-1F2F-469F-BB07-CBCCC5B3CD13}">
      <text>
        <r>
          <rPr>
            <b/>
            <sz val="9"/>
            <color indexed="81"/>
            <rFont val="Tahoma"/>
            <family val="2"/>
          </rPr>
          <t>Guidance:</t>
        </r>
        <r>
          <rPr>
            <sz val="9"/>
            <color indexed="81"/>
            <rFont val="Tahoma"/>
            <family val="2"/>
          </rPr>
          <t xml:space="preserve">
The dose levels and resulting tissue levels. 
Guidance: Are the dose levels relevant for measured or predicted human exposure? Dose levels should preferably be motivated and based on available information, e.g. data on toxicity and toxicokinetics, or dose-finding studies. Specifically consider species differences in metabolism, toxicokinetics and toxicodynamics. Also consider any effects that may be secondary to other toxicity (that may not occur at lower doses).
Directly relevant - the study addresses dose and/or tissue levels of interest for predicted human exposure in the hazard or risk assessment being conducted.
Indirectly relevant - the study addresses dose and/or tissue levels that are not directly relevant for predicted human exposure in the hazard or risk assessment being conducted but the characteristics of the dose-response are sufficiently known to support extrapolations.
Not relevant - the dose and/or tissue levels addressed in the study are clearly not relevant for predicted human exposure in the hazard or risk assessment being conducted. Knowledge about the characteristics of the dose-response are do not support extrapolations between the doses tested and human exposure levels.
Direct, indirect and insufficient relevance as defined by the European Commission Scientific Committee on Emerging and Newly Identified Health Risks (SCENIHR 2012).</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<sst xmlns="http://schemas.openxmlformats.org/spreadsheetml/2006/main" count="149" uniqueCount="107">
  <si>
    <t>no.</t>
  </si>
  <si>
    <t>REPORTING QUALITY</t>
  </si>
  <si>
    <t>Test compound and controls</t>
  </si>
  <si>
    <t>The chemical name or other identification, such as CAS-number, of the test compound was given.</t>
  </si>
  <si>
    <t>The purity of the test compound was stated or is traceable according to information given regarding manufacturer and lot/batch number. In case of mixtures, the composition of different constituents was stated.</t>
  </si>
  <si>
    <t>The vehicle was described.</t>
  </si>
  <si>
    <t>It was stated that a negative control group was included.</t>
  </si>
  <si>
    <t>Animal model and housing conditions</t>
  </si>
  <si>
    <t>The animal model (species, strain, age or life stage and sex) was described.</t>
  </si>
  <si>
    <t>The method for individual identification of animals was described.</t>
  </si>
  <si>
    <t>The housing temperature was stated.</t>
  </si>
  <si>
    <t>The relative humidity was stated.</t>
  </si>
  <si>
    <t>The light-dark cycle was described.</t>
  </si>
  <si>
    <t>The number of animals per sex in each cage was stated.</t>
  </si>
  <si>
    <t>The cage materials were described.</t>
  </si>
  <si>
    <t>Any materials used for physical enrichment were described.</t>
  </si>
  <si>
    <t>Water bottle materials were described.</t>
  </si>
  <si>
    <t>The bedding material used was described.</t>
  </si>
  <si>
    <t>The type and source of feed were reported.</t>
  </si>
  <si>
    <t>The source of drinking water was reported.</t>
  </si>
  <si>
    <t>Dosing and administration of the test compound</t>
  </si>
  <si>
    <t>The administered dose levels or concentrations were stated.</t>
  </si>
  <si>
    <t>The method for allocating animals to different treatments was stated.</t>
  </si>
  <si>
    <t>The total number of animals per dose group was stated.</t>
  </si>
  <si>
    <t>The route of administration was stated.</t>
  </si>
  <si>
    <t>The sex and age (or life stage) of the animals at start of dosing was stated or is obvious from the information given, e.g. “pregnant rats were used” is enough information that animals are female and sexually mature/adult.</t>
  </si>
  <si>
    <t>The frequency and duration of dosing/administration of the test compound was stated.</t>
  </si>
  <si>
    <t>Data collection and analysis</t>
  </si>
  <si>
    <t>The test and/or analytical methods used were sufficiently described to allow for evaluation of the reliability of results.</t>
  </si>
  <si>
    <t>The method for allocating animals to different tests and measurements (e.g. tissue collection or evaluation of functional or behavioural endpoints) was stated.</t>
  </si>
  <si>
    <t xml:space="preserve">The sex, age and number of animals per dose group subjected to separate tests and measurements was stated. </t>
  </si>
  <si>
    <t>The statistical methods and software used were described.</t>
  </si>
  <si>
    <t>The statistical unit, e.g. the individual or the litter, was stated.</t>
  </si>
  <si>
    <t>All results for the investigated endpoints were reported. The most critical results were presented in tables and figures, including description of variation and statistically significant results.</t>
  </si>
  <si>
    <t>Funding and competing interests</t>
  </si>
  <si>
    <t>The funding sources for the study were stated.</t>
  </si>
  <si>
    <t>Any competing interests were disclosed or it was explicitly stated that the authors did not have any competing interests.</t>
  </si>
  <si>
    <t>Other</t>
  </si>
  <si>
    <t>Was all information that is indispensable for evaluating the reliability of data given? This includes information on the test compound and controls, test system, study design or study performance.</t>
  </si>
  <si>
    <t>METHODOLOGICAL QUALITY</t>
  </si>
  <si>
    <t xml:space="preserve">The test compound or mixture was unlikely to contain any impurities that may significantly have affected its toxicity. </t>
  </si>
  <si>
    <t>An appropriate vehicle was used that is not expected to interfere with the absorption, distribution, metabolism, excretion or toxicity of the test compound.</t>
  </si>
  <si>
    <t>A concurrent negative control group was included.</t>
  </si>
  <si>
    <t>A reliable and sensitive animal model was used for investigating the test compound and selected endpoints.</t>
  </si>
  <si>
    <t>Animals were individually identified.</t>
  </si>
  <si>
    <t xml:space="preserve">Housing conditions (temperature, relative humidity, light-dark cycle) were appropriate for the study type and animal model. </t>
  </si>
  <si>
    <t>The number of animals per sex in each cage were appropriate for the study type and animal model.</t>
  </si>
  <si>
    <t>The test system was unlikely to contain contaminants that could affect study results, such as organic pollutants, pesticide residues, heavy metals, and mycotoxins, as well as phytoestrogens.</t>
  </si>
  <si>
    <t>The allocation of animals to different treatments was randomized.</t>
  </si>
  <si>
    <t>The route of administration was appropriate and not likely to interfere with the study results.</t>
  </si>
  <si>
    <t>The timing and duration of administration were appropriate for investigating the included endpoints.</t>
  </si>
  <si>
    <t xml:space="preserve">The frequency of administration was appropriate for investigating the included endpoints. </t>
  </si>
  <si>
    <t>The allocation of animals to different tests and measurements was randomized.</t>
  </si>
  <si>
    <t>Reliable and sensitive test methods were used for investigating the selected endpoints.</t>
  </si>
  <si>
    <t>Measurements were collected at suitable time points in order to generate sensitive, valid and reliable data.</t>
  </si>
  <si>
    <t>A sufficient number of animals per dose group were subjected to separate tests/data collection/measurements to generate reliable and valid results.</t>
  </si>
  <si>
    <t xml:space="preserve">The statistical methods have been clearly described and do not seem inappropriate, unusual or unfamiliar. </t>
  </si>
  <si>
    <t>Are there any other aspects of study design, performance or reporting that influence reliability? (Comment in free text.)</t>
  </si>
  <si>
    <t>RELEVANCE</t>
  </si>
  <si>
    <t>The identity of the tested substance.</t>
  </si>
  <si>
    <t>The animal model used.</t>
  </si>
  <si>
    <t xml:space="preserve">The endpoint studied. </t>
  </si>
  <si>
    <t xml:space="preserve">The route of administration. </t>
  </si>
  <si>
    <t xml:space="preserve">The dose levels and resulting tissue levels. </t>
  </si>
  <si>
    <t>fulfilled</t>
  </si>
  <si>
    <t>partially fulfilled</t>
  </si>
  <si>
    <t>not fulfilled</t>
  </si>
  <si>
    <t>REMOVE</t>
  </si>
  <si>
    <t>directly relevant</t>
  </si>
  <si>
    <t>indirectly relevant</t>
  </si>
  <si>
    <t>not relevant</t>
  </si>
  <si>
    <t>METHOD</t>
  </si>
  <si>
    <t>REPORTING</t>
  </si>
  <si>
    <t>% (section)</t>
  </si>
  <si>
    <t>No. of removed items (section)</t>
  </si>
  <si>
    <t>100% (section)</t>
  </si>
  <si>
    <t>Fulfilled</t>
  </si>
  <si>
    <t>Partially fulfilled</t>
  </si>
  <si>
    <t>Not fulfilled</t>
  </si>
  <si>
    <t>Directly relevant</t>
  </si>
  <si>
    <t>Indirectly relevant</t>
  </si>
  <si>
    <t>Not relevant</t>
  </si>
  <si>
    <t>Animal model</t>
  </si>
  <si>
    <t>Endpoint</t>
  </si>
  <si>
    <t>Route of administration</t>
  </si>
  <si>
    <t>Dose levels</t>
  </si>
  <si>
    <t>Test substance</t>
  </si>
  <si>
    <t>SELECTION</t>
  </si>
  <si>
    <t>COMMENT</t>
  </si>
  <si>
    <t>SELECTION VALUES FOR RELEVANCE</t>
  </si>
  <si>
    <t>No. of removed criteria (section)</t>
  </si>
  <si>
    <t>Total no. of criteria (section)</t>
  </si>
  <si>
    <t>Max. no. of criteria (section)</t>
  </si>
  <si>
    <t>Test compounds</t>
  </si>
  <si>
    <t>Dosing</t>
  </si>
  <si>
    <t>Data collection</t>
  </si>
  <si>
    <t>Funding</t>
  </si>
  <si>
    <t>Relevance</t>
  </si>
  <si>
    <t>Σ (section)</t>
  </si>
  <si>
    <t>% FULFILLED CRITERIA</t>
  </si>
  <si>
    <t>Test compounds and controls</t>
  </si>
  <si>
    <t>Study overall</t>
  </si>
  <si>
    <t>SELECTION VALUES FOR METHODOLOGICAL QUALITY</t>
  </si>
  <si>
    <t>SELECTION VALUES FOR REPORTING QUALITY</t>
  </si>
  <si>
    <t>not reported</t>
  </si>
  <si>
    <r>
      <rPr>
        <b/>
        <sz val="11"/>
        <color theme="1"/>
        <rFont val="Calibri"/>
        <family val="2"/>
        <scheme val="minor"/>
      </rPr>
      <t xml:space="preserve">SciRAPinvivo tool version 2.3. </t>
    </r>
    <r>
      <rPr>
        <sz val="11"/>
        <color theme="1"/>
        <rFont val="Calibri"/>
        <family val="2"/>
        <scheme val="minor"/>
      </rPr>
      <t>This tool consists of 3 sections: methodological quality, reporting quality, and relevance. You can evaluate either of these sections, or all. For each quality criterion or relevance item, choose one of the options from the drop-down menu in the "SELECTION" column (fulfilled, partially fulfilled, and not fulfilled for reporting quality criteria; fulfilled, partially fulfilled, not fulfilled, or not reported for methodological quality criteria; directly relevant, indirectly relevant, or not relevant for relevance items). If a criterion for reporting or methodological quality is not applicable for the study or evaluation, choose "REMOVE"  in the "SELECTION" column. If you cannot find any information regarding a specific item in the study, choose the option "not reported" from the menu. Use the "COMMENT" column to write comments, such as explaining your evaluation of a specific criterion. Criterion 31 in the reporting quality section and criterion 18 in the methodological quality section do not have the drop-down menu and provide space to write free comments on any other aspects that can influence study quality. Guidance is available for evaluating methodological quality and relevance by scrolling over each criterion/item. The results of your evaluation are summarised below the list of criteria in graphical visualizations and a table indicating % fulfilled criteria.</t>
    </r>
  </si>
  <si>
    <t>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</si>
</sst>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1"/>
      <name val="Calibri"/>
      <family val="2"/>
      <scheme val="minor"/>
    </font>
    <font>
      <b/>
      <sz val="11"/>
      <name val="Calibri"/>
      <family val="2"/>
    </font>
    <font>
      <b/>
      <sz val="14"/>
      <color theme="1"/>
      <name val="Calibri"/>
      <family val="2"/>
      <scheme val="minor"/>
    </font>
    <font>
      <b/>
      <sz val="14"/>
      <color rgb="FF000000"/>
      <name val="Calibri"/>
      <family val="2"/>
      <scheme val="minor"/>
    </font>
    <font>
      <sz val="9"/>
      <color indexed="81"/>
      <name val="Tahoma"/>
      <family val="2"/>
    </font>
    <font>
      <b/>
      <sz val="9"/>
      <color indexed="81"/>
      <name val="Tahoma"/>
      <family val="2"/>
    </font>
    <font>
      <b/>
      <sz val="12"/>
      <color rgb="FF000000"/>
      <name val="Calibri"/>
      <family val="2"/>
      <scheme val="minor"/>
    </font>
    <font>
      <b/>
      <sz val="12"/>
      <color theme="1"/>
      <name val="Calibri"/>
      <family val="2"/>
      <scheme val="minor"/>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D9D9D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93">
    <xf numFmtId="0" fontId="0" fillId="0" borderId="0" xfId="0"/>
    <xf numFmtId="0" fontId="0" fillId="0" borderId="0" xfId="0" applyProtection="1">
      <protection locked="0"/>
    </xf>
    <xf numFmtId="0" fontId="1" fillId="0" borderId="0" xfId="0" applyFont="1" applyAlignment="1" applyProtection="1">
      <alignment horizontal="center" vertical="center"/>
      <protection locked="0"/>
    </xf>
    <xf numFmtId="0" fontId="0" fillId="0" borderId="0" xfId="0" applyAlignment="1" applyProtection="1">
      <alignment vertical="center"/>
      <protection locked="0"/>
    </xf>
    <xf numFmtId="0" fontId="0" fillId="0" borderId="2" xfId="0" applyBorder="1" applyProtection="1">
      <protection locked="0"/>
    </xf>
    <xf numFmtId="0" fontId="0" fillId="0" borderId="2" xfId="0" applyBorder="1" applyAlignment="1" applyProtection="1">
      <alignment vertical="center"/>
      <protection locked="0"/>
    </xf>
    <xf numFmtId="0" fontId="0" fillId="0" borderId="0" xfId="0" applyProtection="1">
      <protection hidden="1"/>
    </xf>
    <xf numFmtId="0" fontId="0" fillId="0" borderId="0" xfId="0" applyAlignment="1" applyProtection="1">
      <alignment wrapText="1"/>
      <protection hidden="1"/>
    </xf>
    <xf numFmtId="0" fontId="0" fillId="0" borderId="0" xfId="0" applyAlignment="1" applyProtection="1">
      <alignment vertical="center"/>
      <protection hidden="1"/>
    </xf>
    <xf numFmtId="0" fontId="1" fillId="0" borderId="1" xfId="0" applyFont="1" applyBorder="1" applyAlignment="1" applyProtection="1">
      <alignment horizontal="left" vertical="center" wrapText="1"/>
      <protection hidden="1"/>
    </xf>
    <xf numFmtId="2" fontId="0" fillId="0" borderId="0" xfId="0" applyNumberFormat="1" applyAlignment="1" applyProtection="1">
      <alignment vertical="center"/>
      <protection hidden="1"/>
    </xf>
    <xf numFmtId="2" fontId="1" fillId="0" borderId="1" xfId="0" applyNumberFormat="1" applyFont="1" applyBorder="1" applyAlignment="1" applyProtection="1">
      <alignment horizontal="right" vertical="center"/>
      <protection hidden="1"/>
    </xf>
    <xf numFmtId="1" fontId="0" fillId="0" borderId="0" xfId="0" applyNumberFormat="1" applyAlignment="1" applyProtection="1">
      <alignment vertical="center"/>
      <protection hidden="1"/>
    </xf>
    <xf numFmtId="0" fontId="0" fillId="0" borderId="0" xfId="0" applyAlignment="1" applyProtection="1">
      <alignment vertical="center" wrapText="1"/>
      <protection hidden="1"/>
    </xf>
    <xf numFmtId="9" fontId="1" fillId="0" borderId="1" xfId="0" applyNumberFormat="1" applyFont="1" applyBorder="1" applyAlignment="1" applyProtection="1">
      <alignment horizontal="left" vertical="center" wrapText="1"/>
      <protection hidden="1"/>
    </xf>
    <xf numFmtId="0" fontId="1" fillId="0" borderId="0" xfId="0" applyFont="1" applyAlignment="1" applyProtection="1">
      <alignment vertical="center"/>
      <protection hidden="1"/>
    </xf>
    <xf numFmtId="0" fontId="0" fillId="0" borderId="1" xfId="0" applyBorder="1" applyAlignment="1" applyProtection="1">
      <alignment vertical="center"/>
      <protection hidden="1"/>
    </xf>
    <xf numFmtId="0" fontId="1" fillId="0" borderId="1" xfId="0" applyFont="1" applyBorder="1" applyAlignment="1" applyProtection="1">
      <alignment vertical="center" wrapText="1"/>
      <protection hidden="1"/>
    </xf>
    <xf numFmtId="0" fontId="0" fillId="0" borderId="2" xfId="0" applyBorder="1" applyProtection="1">
      <protection hidden="1"/>
    </xf>
    <xf numFmtId="0" fontId="1" fillId="0" borderId="1" xfId="0" applyFont="1" applyBorder="1" applyAlignment="1" applyProtection="1">
      <alignment horizontal="center" vertical="center"/>
      <protection hidden="1"/>
    </xf>
    <xf numFmtId="0" fontId="0" fillId="0" borderId="1" xfId="0" applyBorder="1" applyProtection="1">
      <protection hidden="1"/>
    </xf>
    <xf numFmtId="0" fontId="1" fillId="2" borderId="1" xfId="0" applyFont="1" applyFill="1" applyBorder="1" applyAlignment="1" applyProtection="1">
      <alignment horizontal="center" vertical="center"/>
      <protection hidden="1"/>
    </xf>
    <xf numFmtId="0" fontId="1" fillId="3" borderId="1" xfId="0" applyFont="1" applyFill="1" applyBorder="1" applyAlignment="1" applyProtection="1">
      <alignment horizontal="center"/>
      <protection hidden="1"/>
    </xf>
    <xf numFmtId="0" fontId="1" fillId="4" borderId="1" xfId="0" applyFont="1" applyFill="1" applyBorder="1" applyAlignment="1" applyProtection="1">
      <alignment horizontal="center"/>
      <protection hidden="1"/>
    </xf>
    <xf numFmtId="0" fontId="1" fillId="5" borderId="1" xfId="0" applyFont="1" applyFill="1" applyBorder="1" applyAlignment="1" applyProtection="1">
      <alignment horizontal="center"/>
      <protection hidden="1"/>
    </xf>
    <xf numFmtId="0" fontId="1" fillId="0" borderId="0" xfId="0" applyFont="1" applyProtection="1">
      <protection hidden="1"/>
    </xf>
    <xf numFmtId="0" fontId="0" fillId="0" borderId="0" xfId="0" applyAlignment="1" applyProtection="1">
      <alignment horizontal="left" vertical="center"/>
      <protection hidden="1"/>
    </xf>
    <xf numFmtId="0" fontId="0" fillId="0" borderId="0" xfId="0" applyAlignment="1" applyProtection="1">
      <alignment horizontal="right"/>
      <protection hidden="1"/>
    </xf>
    <xf numFmtId="164" fontId="1" fillId="2" borderId="1" xfId="0" applyNumberFormat="1" applyFont="1" applyFill="1" applyBorder="1" applyAlignment="1" applyProtection="1">
      <alignment horizontal="center" vertical="center"/>
      <protection hidden="1"/>
    </xf>
    <xf numFmtId="164" fontId="1" fillId="3" borderId="1" xfId="0" applyNumberFormat="1" applyFont="1" applyFill="1" applyBorder="1" applyAlignment="1" applyProtection="1">
      <alignment horizontal="center"/>
      <protection hidden="1"/>
    </xf>
    <xf numFmtId="164" fontId="1" fillId="4" borderId="1" xfId="0" applyNumberFormat="1" applyFont="1" applyFill="1" applyBorder="1" applyAlignment="1" applyProtection="1">
      <alignment horizontal="center"/>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164" fontId="1" fillId="0" borderId="0" xfId="0" applyNumberFormat="1" applyFont="1" applyAlignment="1" applyProtection="1">
      <alignment horizontal="center"/>
      <protection hidden="1"/>
    </xf>
    <xf numFmtId="2" fontId="0" fillId="0" borderId="1" xfId="0" applyNumberFormat="1" applyBorder="1" applyAlignment="1" applyProtection="1">
      <alignment horizontal="right" vertical="center"/>
      <protection hidden="1"/>
    </xf>
    <xf numFmtId="0" fontId="0" fillId="0" borderId="0" xfId="0"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1" fillId="0" borderId="0" xfId="0" applyFont="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2" xfId="0" applyBorder="1" applyAlignment="1" applyProtection="1">
      <alignment horizontal="left" vertical="center" wrapText="1"/>
      <protection hidden="1"/>
    </xf>
    <xf numFmtId="0" fontId="4" fillId="0" borderId="0" xfId="0" applyFont="1" applyAlignment="1">
      <alignment vertical="center" wrapText="1"/>
    </xf>
    <xf numFmtId="2" fontId="1" fillId="0" borderId="1" xfId="0" applyNumberFormat="1" applyFont="1" applyBorder="1" applyAlignment="1">
      <alignment horizontal="right" vertical="center"/>
    </xf>
    <xf numFmtId="2" fontId="0" fillId="0" borderId="1" xfId="0" applyNumberFormat="1" applyBorder="1" applyAlignment="1">
      <alignment horizontal="right" vertical="center"/>
    </xf>
    <xf numFmtId="9" fontId="1" fillId="0" borderId="0" xfId="0" applyNumberFormat="1" applyFont="1" applyAlignment="1">
      <alignment horizontal="left" vertical="center" wrapText="1"/>
    </xf>
    <xf numFmtId="2" fontId="0" fillId="0" borderId="0" xfId="0" applyNumberFormat="1" applyAlignment="1">
      <alignment horizontal="right" vertical="center"/>
    </xf>
    <xf numFmtId="0" fontId="3" fillId="0" borderId="1" xfId="0" applyFont="1" applyBorder="1" applyAlignment="1">
      <alignment horizontal="left" vertical="center" wrapText="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9" fontId="1" fillId="0" borderId="1" xfId="0" applyNumberFormat="1" applyFont="1" applyBorder="1" applyAlignment="1">
      <alignment horizontal="left" vertical="center" wrapText="1"/>
    </xf>
    <xf numFmtId="0" fontId="1" fillId="0" borderId="0" xfId="0" applyFont="1" applyAlignment="1" applyProtection="1">
      <alignment horizontal="left" vertical="center" wrapText="1"/>
      <protection hidden="1"/>
    </xf>
    <xf numFmtId="9" fontId="1" fillId="0" borderId="0" xfId="0" applyNumberFormat="1" applyFont="1" applyAlignment="1" applyProtection="1">
      <alignment horizontal="left" vertical="center" wrapText="1"/>
      <protection hidden="1"/>
    </xf>
    <xf numFmtId="0" fontId="4" fillId="0" borderId="0" xfId="0" applyFont="1" applyAlignment="1" applyProtection="1">
      <alignment vertical="center" wrapText="1"/>
      <protection hidden="1"/>
    </xf>
    <xf numFmtId="2" fontId="0" fillId="0" borderId="6" xfId="0" applyNumberFormat="1" applyBorder="1" applyAlignment="1" applyProtection="1">
      <alignment horizontal="right" vertical="center"/>
      <protection hidden="1"/>
    </xf>
    <xf numFmtId="2" fontId="0" fillId="0" borderId="6" xfId="0" applyNumberFormat="1" applyBorder="1" applyProtection="1">
      <protection hidden="1"/>
    </xf>
    <xf numFmtId="2" fontId="0" fillId="0" borderId="7" xfId="0" applyNumberFormat="1" applyBorder="1" applyAlignment="1" applyProtection="1">
      <alignment horizontal="right" vertical="center"/>
      <protection hidden="1"/>
    </xf>
    <xf numFmtId="2" fontId="0" fillId="0" borderId="9" xfId="0" applyNumberFormat="1" applyBorder="1" applyAlignment="1" applyProtection="1">
      <alignment horizontal="right" vertical="center"/>
      <protection hidden="1"/>
    </xf>
    <xf numFmtId="2" fontId="1" fillId="0" borderId="10" xfId="0" applyNumberFormat="1" applyFont="1" applyBorder="1" applyAlignment="1" applyProtection="1">
      <alignment horizontal="center" vertical="center"/>
      <protection hidden="1"/>
    </xf>
    <xf numFmtId="2" fontId="0" fillId="0" borderId="8" xfId="0" applyNumberFormat="1" applyBorder="1" applyAlignment="1" applyProtection="1">
      <alignment horizontal="right" vertical="center"/>
      <protection hidden="1"/>
    </xf>
    <xf numFmtId="2" fontId="0" fillId="0" borderId="5" xfId="0" applyNumberFormat="1" applyBorder="1" applyAlignment="1" applyProtection="1">
      <alignment horizontal="right" vertical="center"/>
      <protection hidden="1"/>
    </xf>
    <xf numFmtId="2" fontId="0" fillId="0" borderId="5" xfId="0" applyNumberFormat="1" applyBorder="1" applyProtection="1">
      <protection hidden="1"/>
    </xf>
    <xf numFmtId="2" fontId="0" fillId="0" borderId="10" xfId="0" applyNumberFormat="1" applyBorder="1" applyAlignment="1" applyProtection="1">
      <alignment horizontal="right" vertical="center"/>
      <protection hidden="1"/>
    </xf>
    <xf numFmtId="0" fontId="0" fillId="0" borderId="14" xfId="0" applyBorder="1" applyAlignment="1" applyProtection="1">
      <alignment vertical="center" wrapText="1"/>
      <protection hidden="1"/>
    </xf>
    <xf numFmtId="0" fontId="0" fillId="0" borderId="12" xfId="0" applyBorder="1" applyAlignment="1" applyProtection="1">
      <alignment vertical="center" wrapText="1"/>
      <protection hidden="1"/>
    </xf>
    <xf numFmtId="0" fontId="0" fillId="0" borderId="13" xfId="0" applyBorder="1" applyAlignment="1" applyProtection="1">
      <alignment vertical="center" wrapText="1"/>
      <protection hidden="1"/>
    </xf>
    <xf numFmtId="9" fontId="1" fillId="0" borderId="12" xfId="0" applyNumberFormat="1" applyFont="1" applyBorder="1" applyAlignment="1" applyProtection="1">
      <alignment horizontal="left" vertical="center" wrapText="1"/>
      <protection hidden="1"/>
    </xf>
    <xf numFmtId="2" fontId="8" fillId="0" borderId="0" xfId="0" applyNumberFormat="1" applyFont="1" applyAlignment="1" applyProtection="1">
      <alignment vertical="center"/>
      <protection hidden="1"/>
    </xf>
    <xf numFmtId="2" fontId="1" fillId="0" borderId="0" xfId="0" applyNumberFormat="1" applyFont="1" applyAlignment="1" applyProtection="1">
      <alignment horizontal="center" vertical="center"/>
      <protection hidden="1"/>
    </xf>
    <xf numFmtId="2" fontId="0" fillId="0" borderId="0" xfId="0" applyNumberFormat="1" applyAlignment="1" applyProtection="1">
      <alignment horizontal="right" vertical="center"/>
      <protection hidden="1"/>
    </xf>
    <xf numFmtId="2" fontId="0" fillId="0" borderId="0" xfId="0" applyNumberFormat="1" applyProtection="1">
      <protection hidden="1"/>
    </xf>
    <xf numFmtId="2" fontId="1" fillId="0" borderId="7" xfId="0" applyNumberFormat="1" applyFont="1" applyBorder="1" applyAlignment="1" applyProtection="1">
      <alignment horizontal="center" vertical="center"/>
      <protection hidden="1"/>
    </xf>
    <xf numFmtId="0" fontId="8" fillId="0" borderId="0" xfId="0" applyFont="1" applyAlignment="1" applyProtection="1">
      <alignment vertical="center"/>
      <protection hidden="1"/>
    </xf>
    <xf numFmtId="2" fontId="1" fillId="0" borderId="0" xfId="0" applyNumberFormat="1" applyFont="1" applyAlignment="1" applyProtection="1">
      <alignment horizontal="right" vertical="center"/>
      <protection hidden="1"/>
    </xf>
    <xf numFmtId="0" fontId="3" fillId="0" borderId="0" xfId="0" applyFont="1" applyAlignment="1">
      <alignment horizontal="left" vertical="center" wrapText="1"/>
    </xf>
    <xf numFmtId="0" fontId="1" fillId="0" borderId="0" xfId="0" applyFont="1" applyAlignment="1">
      <alignment horizontal="center" vertical="center" wrapText="1"/>
    </xf>
    <xf numFmtId="9" fontId="1" fillId="0" borderId="0" xfId="0" applyNumberFormat="1" applyFont="1" applyAlignment="1">
      <alignment horizontal="center" vertical="center" wrapText="1"/>
    </xf>
    <xf numFmtId="2" fontId="1" fillId="0" borderId="0" xfId="0" applyNumberFormat="1" applyFont="1" applyAlignment="1">
      <alignment horizontal="right" vertical="center"/>
    </xf>
    <xf numFmtId="0" fontId="1" fillId="0" borderId="0" xfId="0" applyFont="1" applyAlignment="1">
      <alignment horizontal="left" vertical="center" wrapText="1"/>
    </xf>
    <xf numFmtId="0" fontId="1" fillId="0" borderId="0" xfId="0" applyFont="1" applyAlignment="1" applyProtection="1">
      <alignment horizontal="center"/>
      <protection hidden="1"/>
    </xf>
    <xf numFmtId="0" fontId="7" fillId="0" borderId="0" xfId="0" applyFont="1" applyAlignment="1" applyProtection="1">
      <alignment horizontal="center" vertical="center" wrapText="1"/>
      <protection hidden="1"/>
    </xf>
    <xf numFmtId="0" fontId="1" fillId="0" borderId="3"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5"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0" fillId="0" borderId="0" xfId="0" applyAlignment="1">
      <alignment horizontal="left" vertical="center" wrapText="1"/>
    </xf>
    <xf numFmtId="9" fontId="1" fillId="0" borderId="11" xfId="0" applyNumberFormat="1" applyFont="1" applyBorder="1" applyAlignment="1" applyProtection="1">
      <alignment horizontal="center" vertical="center" wrapText="1"/>
      <protection hidden="1"/>
    </xf>
    <xf numFmtId="9" fontId="1" fillId="0" borderId="12" xfId="0" applyNumberFormat="1" applyFont="1" applyBorder="1" applyAlignment="1" applyProtection="1">
      <alignment horizontal="center" vertical="center" wrapText="1"/>
      <protection hidden="1"/>
    </xf>
    <xf numFmtId="2" fontId="8" fillId="0" borderId="0" xfId="0" applyNumberFormat="1" applyFont="1" applyAlignment="1" applyProtection="1">
      <alignment horizontal="center" vertical="center"/>
      <protection hidden="1"/>
    </xf>
    <xf numFmtId="0" fontId="0" fillId="0" borderId="1" xfId="0" applyBorder="1" applyAlignment="1" applyProtection="1">
      <alignment horizontal="center"/>
      <protection hidden="1"/>
    </xf>
    <xf numFmtId="2" fontId="8" fillId="0" borderId="15" xfId="0" applyNumberFormat="1" applyFont="1" applyBorder="1" applyAlignment="1" applyProtection="1">
      <alignment horizontal="center" vertical="center"/>
      <protection hidden="1"/>
    </xf>
    <xf numFmtId="2" fontId="8" fillId="0" borderId="16" xfId="0" applyNumberFormat="1" applyFont="1" applyBorder="1" applyAlignment="1" applyProtection="1">
      <alignment horizontal="center" vertical="center"/>
      <protection hidden="1"/>
    </xf>
    <xf numFmtId="0" fontId="8" fillId="0" borderId="3" xfId="0" applyFont="1" applyBorder="1" applyAlignment="1" applyProtection="1">
      <alignment horizontal="center" vertical="center"/>
      <protection hidden="1"/>
    </xf>
    <xf numFmtId="0" fontId="8" fillId="0" borderId="5" xfId="0" applyFont="1" applyBorder="1" applyAlignment="1" applyProtection="1">
      <alignment horizontal="center" vertical="center"/>
      <protection hidden="1"/>
    </xf>
  </cellXfs>
  <cellStyles count="1">
    <cellStyle name="Normal" xfId="0" builtinId="0"/>
  </cellStyles>
  <dxfs count="10">
    <dxf>
      <fill>
        <patternFill>
          <fgColor rgb="FF41BB19"/>
          <bgColor rgb="FF41BB19"/>
        </patternFill>
      </fill>
    </dxf>
    <dxf>
      <fill>
        <patternFill>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bgColor rgb="FF7F7F7F"/>
        </patternFill>
      </fill>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7F7F7F"/>
      <color rgb="FFFF2D2D"/>
      <color rgb="FFFEE000"/>
      <color rgb="FF41BB1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REPORTING</a:t>
            </a:r>
            <a:r>
              <a:rPr lang="sk-SK" b="1"/>
              <a:t> QUALITY</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'SciRAPin vivo_Assessment sheet'!$D$84</c:f>
              <c:strCache>
                <c:ptCount val="1"/>
                <c:pt idx="0">
                  <c:v>Fulfilled</c:v>
                </c:pt>
              </c:strCache>
            </c:strRef>
          </c:tx>
          <c:spPr>
            <a:solidFill>
              <a:srgbClr val="41BB19"/>
            </a:solidFill>
            <a:ln>
              <a:noFill/>
            </a:ln>
            <a:effectLst/>
          </c:spPr>
          <c:invertIfNegative val="0"/>
          <c:cat>
            <c:strRef>
              <c:f>'SciRAPin vivo_Assessment sheet'!$C$85:$C$89</c:f>
              <c:strCache>
                <c:ptCount val="5"/>
                <c:pt idx="0">
                  <c:v>Test compound and controls</c:v>
                </c:pt>
                <c:pt idx="1">
                  <c:v>Animal model and housing conditions</c:v>
                </c:pt>
                <c:pt idx="2">
                  <c:v>Dosing and administration of the test compound</c:v>
                </c:pt>
                <c:pt idx="3">
                  <c:v>Data collection and analysis</c:v>
                </c:pt>
                <c:pt idx="4">
                  <c:v>Funding and competing interests</c:v>
                </c:pt>
              </c:strCache>
            </c:strRef>
          </c:cat>
          <c:val>
            <c:numRef>
              <c:f>'SciRAPin vivo_Assessment sheet'!$D$85:$D$89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BBD-43F9-9398-D51BF17C9691}"/>
            </c:ext>
          </c:extLst>
        </c:ser>
        <c:ser>
          <c:idx val="1"/>
          <c:order val="1"/>
          <c:tx>
            <c:strRef>
              <c:f>'SciRAPin vivo_Assessment sheet'!$E$84</c:f>
              <c:strCache>
                <c:ptCount val="1"/>
                <c:pt idx="0">
                  <c:v>Partially fulfilled</c:v>
                </c:pt>
              </c:strCache>
            </c:strRef>
          </c:tx>
          <c:spPr>
            <a:solidFill>
              <a:srgbClr val="FEE000"/>
            </a:solidFill>
            <a:ln>
              <a:noFill/>
            </a:ln>
            <a:effectLst/>
          </c:spPr>
          <c:invertIfNegative val="0"/>
          <c:cat>
            <c:strRef>
              <c:f>'SciRAPin vivo_Assessment sheet'!$C$85:$C$89</c:f>
              <c:strCache>
                <c:ptCount val="5"/>
                <c:pt idx="0">
                  <c:v>Test compound and controls</c:v>
                </c:pt>
                <c:pt idx="1">
                  <c:v>Animal model and housing conditions</c:v>
                </c:pt>
                <c:pt idx="2">
                  <c:v>Dosing and administration of the test compound</c:v>
                </c:pt>
                <c:pt idx="3">
                  <c:v>Data collection and analysis</c:v>
                </c:pt>
                <c:pt idx="4">
                  <c:v>Funding and competing interests</c:v>
                </c:pt>
              </c:strCache>
            </c:strRef>
          </c:cat>
          <c:val>
            <c:numRef>
              <c:f>'SciRAPin vivo_Assessment sheet'!$E$85:$E$89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BBD-43F9-9398-D51BF17C9691}"/>
            </c:ext>
          </c:extLst>
        </c:ser>
        <c:ser>
          <c:idx val="2"/>
          <c:order val="2"/>
          <c:tx>
            <c:strRef>
              <c:f>'SciRAPin vivo_Assessment sheet'!$F$84</c:f>
              <c:strCache>
                <c:ptCount val="1"/>
                <c:pt idx="0">
                  <c:v>Not fulfilled</c:v>
                </c:pt>
              </c:strCache>
            </c:strRef>
          </c:tx>
          <c:spPr>
            <a:solidFill>
              <a:srgbClr val="FF2D2D"/>
            </a:solidFill>
            <a:ln>
              <a:noFill/>
            </a:ln>
            <a:effectLst/>
          </c:spPr>
          <c:invertIfNegative val="0"/>
          <c:cat>
            <c:strRef>
              <c:f>'SciRAPin vivo_Assessment sheet'!$C$85:$C$89</c:f>
              <c:strCache>
                <c:ptCount val="5"/>
                <c:pt idx="0">
                  <c:v>Test compound and controls</c:v>
                </c:pt>
                <c:pt idx="1">
                  <c:v>Animal model and housing conditions</c:v>
                </c:pt>
                <c:pt idx="2">
                  <c:v>Dosing and administration of the test compound</c:v>
                </c:pt>
                <c:pt idx="3">
                  <c:v>Data collection and analysis</c:v>
                </c:pt>
                <c:pt idx="4">
                  <c:v>Funding and competing interests</c:v>
                </c:pt>
              </c:strCache>
            </c:strRef>
          </c:cat>
          <c:val>
            <c:numRef>
              <c:f>'SciRAPin vivo_Assessment sheet'!$F$85:$F$89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DBBD-43F9-9398-D51BF17C9691}"/>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METHODOLOGICAL</a:t>
            </a:r>
            <a:r>
              <a:rPr lang="sk-SK" b="1"/>
              <a:t> QUALITY</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'SciRAPin vivo_Assessment sheet'!$D$98</c:f>
              <c:strCache>
                <c:ptCount val="1"/>
                <c:pt idx="0">
                  <c:v>Fulfilled</c:v>
                </c:pt>
              </c:strCache>
            </c:strRef>
          </c:tx>
          <c:spPr>
            <a:solidFill>
              <a:srgbClr val="41BB19"/>
            </a:solidFill>
            <a:ln>
              <a:noFill/>
            </a:ln>
            <a:effectLst/>
          </c:spPr>
          <c:invertIfNegative val="0"/>
          <c:cat>
            <c:strRef>
              <c:f>'SciRAPin vivo_Assessment sheet'!$C$99:$C$102</c:f>
              <c:strCache>
                <c:ptCount val="4"/>
                <c:pt idx="0">
                  <c:v>Test compound and controls</c:v>
                </c:pt>
                <c:pt idx="1">
                  <c:v>Animal model and housing conditions</c:v>
                </c:pt>
                <c:pt idx="2">
                  <c:v>Dosing and administration of the test compound</c:v>
                </c:pt>
                <c:pt idx="3">
                  <c:v>Data collection and analysis</c:v>
                </c:pt>
              </c:strCache>
            </c:strRef>
          </c:cat>
          <c:val>
            <c:numRef>
              <c:f>'SciRAPin vivo_Assessment sheet'!$D$99:$D$102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D63-48C5-9B32-433B42E8A087}"/>
            </c:ext>
          </c:extLst>
        </c:ser>
        <c:ser>
          <c:idx val="1"/>
          <c:order val="1"/>
          <c:tx>
            <c:strRef>
              <c:f>'SciRAPin vivo_Assessment sheet'!$E$98</c:f>
              <c:strCache>
                <c:ptCount val="1"/>
                <c:pt idx="0">
                  <c:v>Partially fulfilled</c:v>
                </c:pt>
              </c:strCache>
            </c:strRef>
          </c:tx>
          <c:spPr>
            <a:solidFill>
              <a:srgbClr val="FEE000"/>
            </a:solidFill>
            <a:ln>
              <a:noFill/>
            </a:ln>
            <a:effectLst/>
          </c:spPr>
          <c:invertIfNegative val="0"/>
          <c:cat>
            <c:strRef>
              <c:f>'SciRAPin vivo_Assessment sheet'!$C$99:$C$102</c:f>
              <c:strCache>
                <c:ptCount val="4"/>
                <c:pt idx="0">
                  <c:v>Test compound and controls</c:v>
                </c:pt>
                <c:pt idx="1">
                  <c:v>Animal model and housing conditions</c:v>
                </c:pt>
                <c:pt idx="2">
                  <c:v>Dosing and administration of the test compound</c:v>
                </c:pt>
                <c:pt idx="3">
                  <c:v>Data collection and analysis</c:v>
                </c:pt>
              </c:strCache>
            </c:strRef>
          </c:cat>
          <c:val>
            <c:numRef>
              <c:f>'SciRAPin vivo_Assessment sheet'!$E$99:$E$102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D63-48C5-9B32-433B42E8A087}"/>
            </c:ext>
          </c:extLst>
        </c:ser>
        <c:ser>
          <c:idx val="2"/>
          <c:order val="2"/>
          <c:tx>
            <c:strRef>
              <c:f>'SciRAPin vivo_Assessment sheet'!$F$98</c:f>
              <c:strCache>
                <c:ptCount val="1"/>
                <c:pt idx="0">
                  <c:v>Not fulfilled</c:v>
                </c:pt>
              </c:strCache>
            </c:strRef>
          </c:tx>
          <c:spPr>
            <a:solidFill>
              <a:srgbClr val="FF2D2D"/>
            </a:solidFill>
            <a:ln>
              <a:noFill/>
            </a:ln>
            <a:effectLst/>
          </c:spPr>
          <c:invertIfNegative val="0"/>
          <c:cat>
            <c:strRef>
              <c:f>'SciRAPin vivo_Assessment sheet'!$C$99:$C$102</c:f>
              <c:strCache>
                <c:ptCount val="4"/>
                <c:pt idx="0">
                  <c:v>Test compound and controls</c:v>
                </c:pt>
                <c:pt idx="1">
                  <c:v>Animal model and housing conditions</c:v>
                </c:pt>
                <c:pt idx="2">
                  <c:v>Dosing and administration of the test compound</c:v>
                </c:pt>
                <c:pt idx="3">
                  <c:v>Data collection and analysis</c:v>
                </c:pt>
              </c:strCache>
            </c:strRef>
          </c:cat>
          <c:val>
            <c:numRef>
              <c:f>'SciRAPin vivo_Assessment sheet'!$F$99:$F$102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0D63-48C5-9B32-433B42E8A087}"/>
            </c:ext>
          </c:extLst>
        </c:ser>
        <c:ser>
          <c:idx val="3"/>
          <c:order val="3"/>
          <c:tx>
            <c:strRef>
              <c:f>'SciRAPin vivo_Assessment sheet'!$G$98</c:f>
              <c:strCache>
                <c:ptCount val="1"/>
                <c:pt idx="0">
                  <c:v>Not reported</c:v>
                </c:pt>
              </c:strCache>
            </c:strRef>
          </c:tx>
          <c:spPr>
            <a:solidFill>
              <a:srgbClr val="7F7F7F"/>
            </a:solidFill>
            <a:ln>
              <a:noFill/>
            </a:ln>
            <a:effectLst/>
          </c:spPr>
          <c:invertIfNegative val="0"/>
          <c:cat>
            <c:strRef>
              <c:f>'SciRAPin vivo_Assessment sheet'!$C$99:$C$102</c:f>
              <c:strCache>
                <c:ptCount val="4"/>
                <c:pt idx="0">
                  <c:v>Test compound and controls</c:v>
                </c:pt>
                <c:pt idx="1">
                  <c:v>Animal model and housing conditions</c:v>
                </c:pt>
                <c:pt idx="2">
                  <c:v>Dosing and administration of the test compound</c:v>
                </c:pt>
                <c:pt idx="3">
                  <c:v>Data collection and analysis</c:v>
                </c:pt>
              </c:strCache>
            </c:strRef>
          </c:cat>
          <c:val>
            <c:numRef>
              <c:f>'SciRAPin vivo_Assessment sheet'!$G$99:$G$102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3-0D63-48C5-9B32-433B42E8A087}"/>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sk-SK" b="1"/>
              <a:t>RELEVANCE</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'SciRAPin vivo_Assessment sheet'!$D$113</c:f>
              <c:strCache>
                <c:ptCount val="1"/>
                <c:pt idx="0">
                  <c:v>Directly relevant</c:v>
                </c:pt>
              </c:strCache>
            </c:strRef>
          </c:tx>
          <c:spPr>
            <a:solidFill>
              <a:srgbClr val="41BB19"/>
            </a:solidFill>
            <a:ln>
              <a:noFill/>
            </a:ln>
            <a:effectLst/>
          </c:spPr>
          <c:invertIfNegative val="0"/>
          <c:cat>
            <c:strRef>
              <c:f>'SciRAPin vivo_Assessment sheet'!$C$119</c:f>
              <c:strCache>
                <c:ptCount val="1"/>
                <c:pt idx="0">
                  <c:v>Relevance</c:v>
                </c:pt>
              </c:strCache>
            </c:strRef>
          </c:cat>
          <c:val>
            <c:numRef>
              <c:f>'SciRAPin vivo_Assessment sheet'!$D$119</c:f>
              <c:numCache>
                <c:formatCode>General</c:formatCode>
                <c:ptCount val="1"/>
                <c:pt idx="0">
                  <c:v>0</c:v>
                </c:pt>
              </c:numCache>
            </c:numRef>
          </c:val>
          <c:extLst>
            <c:ext xmlns:c16="http://schemas.microsoft.com/office/drawing/2014/chart" uri="{C3380CC4-5D6E-409C-BE32-E72D297353CC}">
              <c16:uniqueId val="{00000000-BD2A-4EF2-A34F-A41E6493D5B9}"/>
            </c:ext>
          </c:extLst>
        </c:ser>
        <c:ser>
          <c:idx val="1"/>
          <c:order val="1"/>
          <c:tx>
            <c:strRef>
              <c:f>'SciRAPin vivo_Assessment sheet'!$E$113</c:f>
              <c:strCache>
                <c:ptCount val="1"/>
                <c:pt idx="0">
                  <c:v>Indirectly relevant</c:v>
                </c:pt>
              </c:strCache>
            </c:strRef>
          </c:tx>
          <c:spPr>
            <a:solidFill>
              <a:srgbClr val="FEE000"/>
            </a:solidFill>
            <a:ln>
              <a:noFill/>
            </a:ln>
            <a:effectLst/>
          </c:spPr>
          <c:invertIfNegative val="0"/>
          <c:cat>
            <c:strRef>
              <c:f>'SciRAPin vivo_Assessment sheet'!$C$119</c:f>
              <c:strCache>
                <c:ptCount val="1"/>
                <c:pt idx="0">
                  <c:v>Relevance</c:v>
                </c:pt>
              </c:strCache>
            </c:strRef>
          </c:cat>
          <c:val>
            <c:numRef>
              <c:f>'SciRAPin vivo_Assessment sheet'!$E$119</c:f>
              <c:numCache>
                <c:formatCode>General</c:formatCode>
                <c:ptCount val="1"/>
                <c:pt idx="0">
                  <c:v>0</c:v>
                </c:pt>
              </c:numCache>
            </c:numRef>
          </c:val>
          <c:extLst>
            <c:ext xmlns:c16="http://schemas.microsoft.com/office/drawing/2014/chart" uri="{C3380CC4-5D6E-409C-BE32-E72D297353CC}">
              <c16:uniqueId val="{00000001-BD2A-4EF2-A34F-A41E6493D5B9}"/>
            </c:ext>
          </c:extLst>
        </c:ser>
        <c:ser>
          <c:idx val="2"/>
          <c:order val="2"/>
          <c:tx>
            <c:strRef>
              <c:f>'SciRAPin vivo_Assessment sheet'!$F$113</c:f>
              <c:strCache>
                <c:ptCount val="1"/>
                <c:pt idx="0">
                  <c:v>Not relevant</c:v>
                </c:pt>
              </c:strCache>
            </c:strRef>
          </c:tx>
          <c:spPr>
            <a:solidFill>
              <a:srgbClr val="FF2D2D"/>
            </a:solidFill>
            <a:ln>
              <a:noFill/>
            </a:ln>
            <a:effectLst/>
          </c:spPr>
          <c:invertIfNegative val="0"/>
          <c:cat>
            <c:strRef>
              <c:f>'SciRAPin vivo_Assessment sheet'!$C$119</c:f>
              <c:strCache>
                <c:ptCount val="1"/>
                <c:pt idx="0">
                  <c:v>Relevance</c:v>
                </c:pt>
              </c:strCache>
            </c:strRef>
          </c:cat>
          <c:val>
            <c:numRef>
              <c:f>'SciRAPin vivo_Assessment sheet'!$F$119</c:f>
              <c:numCache>
                <c:formatCode>General</c:formatCode>
                <c:ptCount val="1"/>
                <c:pt idx="0">
                  <c:v>0</c:v>
                </c:pt>
              </c:numCache>
            </c:numRef>
          </c:val>
          <c:extLst>
            <c:ext xmlns:c16="http://schemas.microsoft.com/office/drawing/2014/chart" uri="{C3380CC4-5D6E-409C-BE32-E72D297353CC}">
              <c16:uniqueId val="{00000002-BD2A-4EF2-A34F-A41E6493D5B9}"/>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1"/>
        <c:axPos val="b"/>
        <c:numFmt formatCode="General" sourceLinked="1"/>
        <c:majorTickMark val="none"/>
        <c:minorTickMark val="none"/>
        <c:tickLblPos val="nextTo"/>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6675966</xdr:colOff>
      <xdr:row>81</xdr:row>
      <xdr:rowOff>215900</xdr:rowOff>
    </xdr:from>
    <xdr:to>
      <xdr:col>7</xdr:col>
      <xdr:colOff>74083</xdr:colOff>
      <xdr:row>94</xdr:row>
      <xdr:rowOff>49742</xdr:rowOff>
    </xdr:to>
    <xdr:graphicFrame macro="">
      <xdr:nvGraphicFramePr>
        <xdr:cNvPr id="2" name="Chart 1">
          <a:extLst>
            <a:ext uri="{FF2B5EF4-FFF2-40B4-BE49-F238E27FC236}">
              <a16:creationId xmlns:a16="http://schemas.microsoft.com/office/drawing/2014/main" id="{A12AC123-1F98-4496-8452-9A4ED46597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6674907</xdr:colOff>
      <xdr:row>94</xdr:row>
      <xdr:rowOff>161925</xdr:rowOff>
    </xdr:from>
    <xdr:to>
      <xdr:col>7</xdr:col>
      <xdr:colOff>76200</xdr:colOff>
      <xdr:row>109</xdr:row>
      <xdr:rowOff>98424</xdr:rowOff>
    </xdr:to>
    <xdr:graphicFrame macro="">
      <xdr:nvGraphicFramePr>
        <xdr:cNvPr id="3" name="Chart 2">
          <a:extLst>
            <a:ext uri="{FF2B5EF4-FFF2-40B4-BE49-F238E27FC236}">
              <a16:creationId xmlns:a16="http://schemas.microsoft.com/office/drawing/2014/main" id="{7C35892B-66E9-4710-8218-D12F5D1E8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6660697</xdr:colOff>
      <xdr:row>110</xdr:row>
      <xdr:rowOff>9825</xdr:rowOff>
    </xdr:from>
    <xdr:to>
      <xdr:col>7</xdr:col>
      <xdr:colOff>82550</xdr:colOff>
      <xdr:row>126</xdr:row>
      <xdr:rowOff>67128</xdr:rowOff>
    </xdr:to>
    <xdr:graphicFrame macro="">
      <xdr:nvGraphicFramePr>
        <xdr:cNvPr id="5" name="Chart 4">
          <a:extLst>
            <a:ext uri="{FF2B5EF4-FFF2-40B4-BE49-F238E27FC236}">
              <a16:creationId xmlns:a16="http://schemas.microsoft.com/office/drawing/2014/main" id="{DD15C417-01E7-4C61-AD69-D35B8C99A8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D725D-2F21-40FB-AF17-6AB12322790A}">
  <dimension ref="A1:S136"/>
  <sheetViews>
    <sheetView tabSelected="1" zoomScaleNormal="100" workbookViewId="0">
      <selection sqref="A1:I1"/>
    </sheetView>
  </sheetViews>
  <sheetFormatPr defaultColWidth="8.7265625" defaultRowHeight="14.5" x14ac:dyDescent="0.35"/>
  <cols>
    <col min="1" max="1" width="3.54296875" style="6" bestFit="1" customWidth="1"/>
    <col min="2" max="2" width="95.81640625" style="6" bestFit="1" customWidth="1"/>
    <col min="3" max="3" width="29.26953125" style="6" customWidth="1"/>
    <col min="4" max="4" width="14.54296875" style="6" bestFit="1" customWidth="1"/>
    <col min="5" max="5" width="16.1796875" style="6" bestFit="1" customWidth="1"/>
    <col min="6" max="6" width="11.26953125" style="6" bestFit="1" customWidth="1"/>
    <col min="7" max="7" width="14.26953125" style="6" bestFit="1" customWidth="1"/>
    <col min="8" max="8" width="20.1796875" style="6" customWidth="1"/>
    <col min="9" max="9" width="8.7265625" style="6"/>
    <col min="10" max="10" width="11.81640625" style="6" customWidth="1"/>
    <col min="11" max="11" width="21.81640625" style="6" hidden="1" customWidth="1"/>
    <col min="12" max="12" width="27" style="6" hidden="1" customWidth="1"/>
    <col min="13" max="13" width="11.453125" style="6" hidden="1" customWidth="1"/>
    <col min="14" max="14" width="9.1796875" style="6" hidden="1" customWidth="1"/>
    <col min="15" max="15" width="6.453125" style="6" hidden="1" customWidth="1"/>
    <col min="16" max="16" width="8.81640625" style="6" hidden="1" customWidth="1"/>
    <col min="17" max="17" width="7.453125" style="6" hidden="1" customWidth="1"/>
    <col min="18" max="18" width="8.7265625" style="6" customWidth="1"/>
    <col min="19" max="16384" width="8.7265625" style="6"/>
  </cols>
  <sheetData>
    <row r="1" spans="1:17" ht="106" customHeight="1" x14ac:dyDescent="0.35">
      <c r="A1" s="84" t="s">
        <v>105</v>
      </c>
      <c r="B1" s="84"/>
      <c r="C1" s="84"/>
      <c r="D1" s="84"/>
      <c r="E1" s="84"/>
      <c r="F1" s="84"/>
      <c r="G1" s="84"/>
      <c r="H1" s="84"/>
      <c r="I1" s="84"/>
      <c r="J1" s="13"/>
      <c r="K1" s="13"/>
      <c r="L1" s="13"/>
      <c r="M1" s="13"/>
      <c r="N1" s="13"/>
      <c r="O1" s="13"/>
      <c r="P1" s="13"/>
      <c r="Q1" s="13"/>
    </row>
    <row r="3" spans="1:17" x14ac:dyDescent="0.35">
      <c r="A3" s="31" t="s">
        <v>0</v>
      </c>
      <c r="B3" s="31" t="s">
        <v>1</v>
      </c>
      <c r="C3" s="2" t="s">
        <v>87</v>
      </c>
      <c r="D3" s="2" t="s">
        <v>88</v>
      </c>
      <c r="J3" s="2"/>
      <c r="K3" s="25" t="s">
        <v>102</v>
      </c>
    </row>
    <row r="4" spans="1:17" x14ac:dyDescent="0.35">
      <c r="A4" s="32"/>
      <c r="B4" s="36" t="s">
        <v>2</v>
      </c>
      <c r="C4" s="3"/>
      <c r="D4" s="3"/>
      <c r="J4" s="1"/>
      <c r="K4" s="26" t="s">
        <v>64</v>
      </c>
      <c r="L4" s="27">
        <v>1</v>
      </c>
    </row>
    <row r="5" spans="1:17" x14ac:dyDescent="0.35">
      <c r="A5" s="32">
        <v>1</v>
      </c>
      <c r="B5" s="35" t="s">
        <v>3</v>
      </c>
      <c r="C5" s="3"/>
      <c r="D5" s="3"/>
      <c r="J5" s="1"/>
      <c r="K5" s="26" t="s">
        <v>65</v>
      </c>
      <c r="L5" s="27">
        <v>0.5</v>
      </c>
    </row>
    <row r="6" spans="1:17" ht="29" x14ac:dyDescent="0.35">
      <c r="A6" s="32">
        <v>2</v>
      </c>
      <c r="B6" s="35" t="s">
        <v>4</v>
      </c>
      <c r="C6" s="3"/>
      <c r="D6" s="3"/>
      <c r="J6" s="1"/>
      <c r="K6" s="26" t="s">
        <v>66</v>
      </c>
      <c r="L6" s="27">
        <v>0</v>
      </c>
    </row>
    <row r="7" spans="1:17" x14ac:dyDescent="0.35">
      <c r="A7" s="32">
        <v>3</v>
      </c>
      <c r="B7" s="35" t="s">
        <v>5</v>
      </c>
      <c r="C7" s="3"/>
      <c r="D7" s="3"/>
      <c r="J7" s="1"/>
      <c r="K7" s="26" t="s">
        <v>104</v>
      </c>
      <c r="L7" s="27">
        <v>0</v>
      </c>
    </row>
    <row r="8" spans="1:17" x14ac:dyDescent="0.35">
      <c r="A8" s="32">
        <v>4</v>
      </c>
      <c r="B8" s="35" t="s">
        <v>6</v>
      </c>
      <c r="C8" s="3"/>
      <c r="D8" s="3"/>
      <c r="J8" s="1"/>
      <c r="K8" s="26" t="s">
        <v>67</v>
      </c>
      <c r="L8" s="27"/>
    </row>
    <row r="9" spans="1:17" x14ac:dyDescent="0.35">
      <c r="A9" s="32"/>
      <c r="B9" s="36" t="s">
        <v>7</v>
      </c>
      <c r="C9" s="3"/>
      <c r="D9" s="3"/>
      <c r="J9" s="1"/>
      <c r="K9" s="25" t="s">
        <v>89</v>
      </c>
    </row>
    <row r="10" spans="1:17" x14ac:dyDescent="0.35">
      <c r="A10" s="32">
        <v>5</v>
      </c>
      <c r="B10" s="35" t="s">
        <v>8</v>
      </c>
      <c r="C10" s="3"/>
      <c r="D10" s="3"/>
      <c r="J10" s="1"/>
      <c r="K10" s="8" t="s">
        <v>68</v>
      </c>
      <c r="L10" s="27">
        <v>1</v>
      </c>
    </row>
    <row r="11" spans="1:17" x14ac:dyDescent="0.35">
      <c r="A11" s="32">
        <v>6</v>
      </c>
      <c r="B11" s="35" t="s">
        <v>9</v>
      </c>
      <c r="C11" s="3"/>
      <c r="D11" s="3"/>
      <c r="J11" s="1"/>
      <c r="K11" s="8" t="s">
        <v>69</v>
      </c>
      <c r="L11" s="27">
        <v>0.5</v>
      </c>
    </row>
    <row r="12" spans="1:17" x14ac:dyDescent="0.35">
      <c r="A12" s="32">
        <v>7</v>
      </c>
      <c r="B12" s="35" t="s">
        <v>10</v>
      </c>
      <c r="C12" s="3"/>
      <c r="D12" s="3"/>
      <c r="J12" s="1"/>
      <c r="K12" s="8" t="s">
        <v>70</v>
      </c>
      <c r="L12" s="27">
        <v>0</v>
      </c>
    </row>
    <row r="13" spans="1:17" x14ac:dyDescent="0.35">
      <c r="A13" s="32">
        <v>8</v>
      </c>
      <c r="B13" s="35" t="s">
        <v>11</v>
      </c>
      <c r="C13" s="3"/>
      <c r="D13" s="3"/>
      <c r="J13" s="1"/>
      <c r="K13" s="25" t="s">
        <v>103</v>
      </c>
    </row>
    <row r="14" spans="1:17" x14ac:dyDescent="0.35">
      <c r="A14" s="32">
        <v>9</v>
      </c>
      <c r="B14" s="35" t="s">
        <v>12</v>
      </c>
      <c r="C14" s="3"/>
      <c r="D14" s="3"/>
      <c r="J14" s="1"/>
      <c r="K14" s="26" t="s">
        <v>64</v>
      </c>
      <c r="L14" s="27">
        <v>1</v>
      </c>
    </row>
    <row r="15" spans="1:17" x14ac:dyDescent="0.35">
      <c r="A15" s="32">
        <v>10</v>
      </c>
      <c r="B15" s="35" t="s">
        <v>13</v>
      </c>
      <c r="C15" s="3"/>
      <c r="D15" s="3"/>
      <c r="J15" s="1"/>
      <c r="K15" s="26" t="s">
        <v>65</v>
      </c>
      <c r="L15" s="27">
        <v>0.5</v>
      </c>
    </row>
    <row r="16" spans="1:17" x14ac:dyDescent="0.35">
      <c r="A16" s="32">
        <v>11</v>
      </c>
      <c r="B16" s="35" t="s">
        <v>14</v>
      </c>
      <c r="C16" s="3"/>
      <c r="D16" s="3"/>
      <c r="J16" s="1"/>
      <c r="K16" s="26" t="s">
        <v>66</v>
      </c>
      <c r="L16" s="27">
        <v>0</v>
      </c>
    </row>
    <row r="17" spans="1:12" x14ac:dyDescent="0.35">
      <c r="A17" s="32">
        <v>12</v>
      </c>
      <c r="B17" s="35" t="s">
        <v>15</v>
      </c>
      <c r="C17" s="3"/>
      <c r="D17" s="3"/>
      <c r="J17" s="1"/>
      <c r="K17" s="26" t="s">
        <v>67</v>
      </c>
      <c r="L17" s="27"/>
    </row>
    <row r="18" spans="1:12" x14ac:dyDescent="0.35">
      <c r="A18" s="32">
        <v>13</v>
      </c>
      <c r="B18" s="35" t="s">
        <v>16</v>
      </c>
      <c r="C18" s="3"/>
      <c r="D18" s="3"/>
      <c r="J18" s="1"/>
    </row>
    <row r="19" spans="1:12" x14ac:dyDescent="0.35">
      <c r="A19" s="32">
        <v>14</v>
      </c>
      <c r="B19" s="35" t="s">
        <v>17</v>
      </c>
      <c r="C19" s="3"/>
      <c r="D19" s="3"/>
      <c r="J19" s="1"/>
    </row>
    <row r="20" spans="1:12" x14ac:dyDescent="0.35">
      <c r="A20" s="32">
        <v>15</v>
      </c>
      <c r="B20" s="35" t="s">
        <v>18</v>
      </c>
      <c r="C20" s="3"/>
      <c r="D20" s="3"/>
      <c r="J20" s="1"/>
    </row>
    <row r="21" spans="1:12" x14ac:dyDescent="0.35">
      <c r="A21" s="32">
        <v>16</v>
      </c>
      <c r="B21" s="35" t="s">
        <v>19</v>
      </c>
      <c r="C21" s="3"/>
      <c r="D21" s="3"/>
      <c r="J21" s="1"/>
    </row>
    <row r="22" spans="1:12" x14ac:dyDescent="0.35">
      <c r="A22" s="32"/>
      <c r="B22" s="36" t="s">
        <v>20</v>
      </c>
      <c r="C22" s="3"/>
      <c r="D22" s="3"/>
      <c r="J22" s="1"/>
    </row>
    <row r="23" spans="1:12" x14ac:dyDescent="0.35">
      <c r="A23" s="32">
        <v>17</v>
      </c>
      <c r="B23" s="35" t="s">
        <v>21</v>
      </c>
      <c r="C23" s="3"/>
      <c r="D23" s="3"/>
      <c r="J23" s="1"/>
    </row>
    <row r="24" spans="1:12" x14ac:dyDescent="0.35">
      <c r="A24" s="32">
        <v>18</v>
      </c>
      <c r="B24" s="35" t="s">
        <v>22</v>
      </c>
      <c r="C24" s="3"/>
      <c r="D24" s="3"/>
      <c r="J24" s="1"/>
    </row>
    <row r="25" spans="1:12" x14ac:dyDescent="0.35">
      <c r="A25" s="32">
        <v>19</v>
      </c>
      <c r="B25" s="35" t="s">
        <v>23</v>
      </c>
      <c r="C25" s="3"/>
      <c r="D25" s="3"/>
      <c r="J25" s="1"/>
    </row>
    <row r="26" spans="1:12" x14ac:dyDescent="0.35">
      <c r="A26" s="32">
        <v>20</v>
      </c>
      <c r="B26" s="35" t="s">
        <v>24</v>
      </c>
      <c r="C26" s="3"/>
      <c r="D26" s="3"/>
      <c r="J26" s="1"/>
    </row>
    <row r="27" spans="1:12" ht="29" x14ac:dyDescent="0.35">
      <c r="A27" s="32">
        <v>21</v>
      </c>
      <c r="B27" s="35" t="s">
        <v>25</v>
      </c>
      <c r="C27" s="3"/>
      <c r="D27" s="3"/>
      <c r="J27" s="1"/>
    </row>
    <row r="28" spans="1:12" x14ac:dyDescent="0.35">
      <c r="A28" s="32">
        <v>22</v>
      </c>
      <c r="B28" s="35" t="s">
        <v>26</v>
      </c>
      <c r="C28" s="3"/>
      <c r="D28" s="3"/>
      <c r="J28" s="1"/>
    </row>
    <row r="29" spans="1:12" x14ac:dyDescent="0.35">
      <c r="A29" s="32"/>
      <c r="B29" s="36" t="s">
        <v>27</v>
      </c>
      <c r="C29" s="3"/>
      <c r="D29" s="3"/>
      <c r="J29" s="1"/>
    </row>
    <row r="30" spans="1:12" ht="29" x14ac:dyDescent="0.35">
      <c r="A30" s="32">
        <v>23</v>
      </c>
      <c r="B30" s="35" t="s">
        <v>28</v>
      </c>
      <c r="C30" s="3"/>
      <c r="D30" s="3"/>
      <c r="J30" s="1"/>
    </row>
    <row r="31" spans="1:12" ht="29" x14ac:dyDescent="0.35">
      <c r="A31" s="32">
        <v>24</v>
      </c>
      <c r="B31" s="35" t="s">
        <v>29</v>
      </c>
      <c r="C31" s="3"/>
      <c r="D31" s="3"/>
      <c r="J31" s="1"/>
    </row>
    <row r="32" spans="1:12" x14ac:dyDescent="0.35">
      <c r="A32" s="32">
        <v>25</v>
      </c>
      <c r="B32" s="35" t="s">
        <v>30</v>
      </c>
      <c r="C32" s="3"/>
      <c r="D32" s="3"/>
      <c r="J32" s="1"/>
    </row>
    <row r="33" spans="1:10" x14ac:dyDescent="0.35">
      <c r="A33" s="32">
        <v>26</v>
      </c>
      <c r="B33" s="35" t="s">
        <v>31</v>
      </c>
      <c r="C33" s="3"/>
      <c r="D33" s="3"/>
      <c r="J33" s="1"/>
    </row>
    <row r="34" spans="1:10" x14ac:dyDescent="0.35">
      <c r="A34" s="32">
        <v>27</v>
      </c>
      <c r="B34" s="35" t="s">
        <v>32</v>
      </c>
      <c r="C34" s="3"/>
      <c r="D34" s="3"/>
      <c r="J34" s="1"/>
    </row>
    <row r="35" spans="1:10" ht="29" x14ac:dyDescent="0.35">
      <c r="A35" s="32">
        <v>28</v>
      </c>
      <c r="B35" s="35" t="s">
        <v>33</v>
      </c>
      <c r="C35" s="3"/>
      <c r="D35" s="3"/>
      <c r="J35" s="1"/>
    </row>
    <row r="36" spans="1:10" x14ac:dyDescent="0.35">
      <c r="A36" s="32"/>
      <c r="B36" s="36" t="s">
        <v>34</v>
      </c>
      <c r="C36" s="3"/>
      <c r="D36" s="3"/>
      <c r="J36" s="1"/>
    </row>
    <row r="37" spans="1:10" x14ac:dyDescent="0.35">
      <c r="A37" s="32">
        <v>29</v>
      </c>
      <c r="B37" s="35" t="s">
        <v>35</v>
      </c>
      <c r="C37" s="3"/>
      <c r="D37" s="3"/>
      <c r="J37" s="1"/>
    </row>
    <row r="38" spans="1:10" ht="29" x14ac:dyDescent="0.35">
      <c r="A38" s="32">
        <v>30</v>
      </c>
      <c r="B38" s="35" t="s">
        <v>36</v>
      </c>
      <c r="C38" s="3"/>
      <c r="D38" s="3"/>
      <c r="J38" s="1"/>
    </row>
    <row r="39" spans="1:10" x14ac:dyDescent="0.35">
      <c r="A39" s="32"/>
      <c r="B39" s="36" t="s">
        <v>37</v>
      </c>
      <c r="C39" s="8"/>
      <c r="D39" s="8"/>
      <c r="J39" s="1"/>
    </row>
    <row r="40" spans="1:10" ht="29" x14ac:dyDescent="0.35">
      <c r="A40" s="32">
        <v>31</v>
      </c>
      <c r="B40" s="35" t="s">
        <v>38</v>
      </c>
      <c r="C40" s="8"/>
      <c r="D40" s="8"/>
      <c r="J40" s="1"/>
    </row>
    <row r="41" spans="1:10" x14ac:dyDescent="0.35">
      <c r="A41" s="32"/>
      <c r="B41" s="31" t="s">
        <v>39</v>
      </c>
      <c r="C41" s="2" t="s">
        <v>87</v>
      </c>
      <c r="D41" s="2" t="s">
        <v>88</v>
      </c>
      <c r="J41" s="1"/>
    </row>
    <row r="42" spans="1:10" x14ac:dyDescent="0.35">
      <c r="A42" s="32"/>
      <c r="B42" s="36" t="s">
        <v>2</v>
      </c>
      <c r="C42" s="3"/>
      <c r="D42" s="3"/>
      <c r="J42" s="1"/>
    </row>
    <row r="43" spans="1:10" ht="29" x14ac:dyDescent="0.35">
      <c r="A43" s="32">
        <v>1</v>
      </c>
      <c r="B43" s="35" t="s">
        <v>40</v>
      </c>
      <c r="C43" s="3"/>
      <c r="D43" s="3"/>
      <c r="J43" s="1"/>
    </row>
    <row r="44" spans="1:10" ht="29" x14ac:dyDescent="0.35">
      <c r="A44" s="32">
        <v>2</v>
      </c>
      <c r="B44" s="35" t="s">
        <v>41</v>
      </c>
      <c r="C44" s="3"/>
      <c r="D44" s="3"/>
      <c r="J44" s="1"/>
    </row>
    <row r="45" spans="1:10" x14ac:dyDescent="0.35">
      <c r="A45" s="32">
        <v>3</v>
      </c>
      <c r="B45" s="35" t="s">
        <v>42</v>
      </c>
      <c r="C45" s="3"/>
      <c r="D45" s="3"/>
      <c r="J45" s="1"/>
    </row>
    <row r="46" spans="1:10" x14ac:dyDescent="0.35">
      <c r="A46" s="32"/>
      <c r="B46" s="36" t="s">
        <v>7</v>
      </c>
      <c r="C46" s="3"/>
      <c r="D46" s="3"/>
      <c r="J46" s="1"/>
    </row>
    <row r="47" spans="1:10" x14ac:dyDescent="0.35">
      <c r="A47" s="32">
        <v>4</v>
      </c>
      <c r="B47" s="35" t="s">
        <v>43</v>
      </c>
      <c r="C47" s="3"/>
      <c r="D47" s="3"/>
      <c r="J47" s="1"/>
    </row>
    <row r="48" spans="1:10" x14ac:dyDescent="0.35">
      <c r="A48" s="32">
        <v>5</v>
      </c>
      <c r="B48" s="35" t="s">
        <v>44</v>
      </c>
      <c r="C48" s="3"/>
      <c r="D48" s="3"/>
      <c r="J48" s="1"/>
    </row>
    <row r="49" spans="1:10" ht="29" x14ac:dyDescent="0.35">
      <c r="A49" s="32">
        <v>6</v>
      </c>
      <c r="B49" s="35" t="s">
        <v>45</v>
      </c>
      <c r="C49" s="3"/>
      <c r="D49" s="3"/>
      <c r="J49" s="1"/>
    </row>
    <row r="50" spans="1:10" x14ac:dyDescent="0.35">
      <c r="A50" s="32">
        <v>7</v>
      </c>
      <c r="B50" s="35" t="s">
        <v>46</v>
      </c>
      <c r="C50" s="3"/>
      <c r="D50" s="3"/>
      <c r="J50" s="1"/>
    </row>
    <row r="51" spans="1:10" ht="29" x14ac:dyDescent="0.35">
      <c r="A51" s="32">
        <v>8</v>
      </c>
      <c r="B51" s="35" t="s">
        <v>47</v>
      </c>
      <c r="C51" s="3"/>
      <c r="D51" s="3"/>
      <c r="J51" s="1"/>
    </row>
    <row r="52" spans="1:10" x14ac:dyDescent="0.35">
      <c r="A52" s="32"/>
      <c r="B52" s="36" t="s">
        <v>20</v>
      </c>
      <c r="C52" s="3"/>
      <c r="D52" s="3"/>
      <c r="J52" s="1"/>
    </row>
    <row r="53" spans="1:10" x14ac:dyDescent="0.35">
      <c r="A53" s="32">
        <v>9</v>
      </c>
      <c r="B53" s="35" t="s">
        <v>48</v>
      </c>
      <c r="C53" s="3"/>
      <c r="D53" s="3"/>
      <c r="J53" s="1"/>
    </row>
    <row r="54" spans="1:10" x14ac:dyDescent="0.35">
      <c r="A54" s="32">
        <v>10</v>
      </c>
      <c r="B54" s="35" t="s">
        <v>49</v>
      </c>
      <c r="C54" s="3"/>
      <c r="D54" s="3"/>
      <c r="J54" s="1"/>
    </row>
    <row r="55" spans="1:10" x14ac:dyDescent="0.35">
      <c r="A55" s="32">
        <v>11</v>
      </c>
      <c r="B55" s="35" t="s">
        <v>50</v>
      </c>
      <c r="C55" s="3"/>
      <c r="D55" s="3"/>
      <c r="J55" s="1"/>
    </row>
    <row r="56" spans="1:10" x14ac:dyDescent="0.35">
      <c r="A56" s="32">
        <v>12</v>
      </c>
      <c r="B56" s="35" t="s">
        <v>51</v>
      </c>
      <c r="C56" s="3"/>
      <c r="D56" s="3"/>
      <c r="J56" s="1"/>
    </row>
    <row r="57" spans="1:10" x14ac:dyDescent="0.35">
      <c r="A57" s="32"/>
      <c r="B57" s="36" t="s">
        <v>27</v>
      </c>
      <c r="C57" s="3"/>
      <c r="D57" s="3"/>
      <c r="J57" s="1"/>
    </row>
    <row r="58" spans="1:10" x14ac:dyDescent="0.35">
      <c r="A58" s="32">
        <v>13</v>
      </c>
      <c r="B58" s="35" t="s">
        <v>52</v>
      </c>
      <c r="C58" s="3"/>
      <c r="D58" s="3"/>
      <c r="J58" s="1"/>
    </row>
    <row r="59" spans="1:10" x14ac:dyDescent="0.35">
      <c r="A59" s="32">
        <v>14</v>
      </c>
      <c r="B59" s="35" t="s">
        <v>53</v>
      </c>
      <c r="C59" s="3"/>
      <c r="D59" s="3"/>
      <c r="J59" s="1"/>
    </row>
    <row r="60" spans="1:10" x14ac:dyDescent="0.35">
      <c r="A60" s="32">
        <v>15</v>
      </c>
      <c r="B60" s="35" t="s">
        <v>54</v>
      </c>
      <c r="C60" s="3"/>
      <c r="D60" s="3"/>
      <c r="J60" s="1"/>
    </row>
    <row r="61" spans="1:10" ht="29" x14ac:dyDescent="0.35">
      <c r="A61" s="32">
        <v>16</v>
      </c>
      <c r="B61" s="35" t="s">
        <v>55</v>
      </c>
      <c r="C61" s="3"/>
      <c r="D61" s="3"/>
      <c r="J61" s="1"/>
    </row>
    <row r="62" spans="1:10" x14ac:dyDescent="0.35">
      <c r="A62" s="32">
        <v>17</v>
      </c>
      <c r="B62" s="35" t="s">
        <v>56</v>
      </c>
      <c r="C62" s="3"/>
      <c r="D62" s="3"/>
      <c r="J62" s="1"/>
    </row>
    <row r="63" spans="1:10" x14ac:dyDescent="0.35">
      <c r="A63" s="32"/>
      <c r="B63" s="36" t="s">
        <v>37</v>
      </c>
      <c r="C63" s="8"/>
      <c r="D63" s="8"/>
      <c r="J63" s="1"/>
    </row>
    <row r="64" spans="1:10" ht="29" x14ac:dyDescent="0.35">
      <c r="A64" s="32">
        <v>18</v>
      </c>
      <c r="B64" s="35" t="s">
        <v>57</v>
      </c>
      <c r="C64" s="8"/>
      <c r="D64" s="8"/>
      <c r="J64" s="1"/>
    </row>
    <row r="65" spans="1:19" x14ac:dyDescent="0.35">
      <c r="A65" s="32"/>
      <c r="B65" s="37" t="s">
        <v>58</v>
      </c>
      <c r="C65" s="2" t="s">
        <v>87</v>
      </c>
      <c r="D65" s="2" t="s">
        <v>88</v>
      </c>
      <c r="J65" s="1"/>
    </row>
    <row r="66" spans="1:19" x14ac:dyDescent="0.35">
      <c r="A66" s="32">
        <v>1</v>
      </c>
      <c r="B66" s="35" t="s">
        <v>59</v>
      </c>
      <c r="C66" s="3"/>
      <c r="D66" s="3"/>
      <c r="J66" s="1"/>
    </row>
    <row r="67" spans="1:19" x14ac:dyDescent="0.35">
      <c r="A67" s="32">
        <v>2</v>
      </c>
      <c r="B67" s="35" t="s">
        <v>60</v>
      </c>
      <c r="C67" s="3"/>
      <c r="D67" s="3"/>
      <c r="J67" s="1"/>
    </row>
    <row r="68" spans="1:19" x14ac:dyDescent="0.35">
      <c r="A68" s="32">
        <v>3</v>
      </c>
      <c r="B68" s="35" t="s">
        <v>61</v>
      </c>
      <c r="C68" s="3"/>
      <c r="D68" s="1"/>
      <c r="E68" s="3"/>
      <c r="J68" s="1"/>
    </row>
    <row r="69" spans="1:19" x14ac:dyDescent="0.35">
      <c r="A69" s="32">
        <v>4</v>
      </c>
      <c r="B69" s="35" t="s">
        <v>62</v>
      </c>
      <c r="C69" s="3"/>
      <c r="D69" s="1"/>
      <c r="E69" s="3"/>
      <c r="J69" s="1"/>
    </row>
    <row r="70" spans="1:19" s="18" customFormat="1" ht="15" thickBot="1" x14ac:dyDescent="0.4">
      <c r="A70" s="38">
        <v>5</v>
      </c>
      <c r="B70" s="39" t="s">
        <v>63</v>
      </c>
      <c r="C70" s="5"/>
      <c r="D70" s="4"/>
      <c r="E70" s="5"/>
      <c r="J70" s="4"/>
    </row>
    <row r="71" spans="1:19" ht="15.5" thickTop="1" thickBot="1" x14ac:dyDescent="0.4"/>
    <row r="72" spans="1:19" ht="18.5" x14ac:dyDescent="0.35">
      <c r="C72" s="85"/>
      <c r="D72" s="89" t="s">
        <v>99</v>
      </c>
      <c r="E72" s="90"/>
      <c r="F72" s="66"/>
      <c r="G72" s="87"/>
      <c r="I72" s="52"/>
      <c r="L72" s="88"/>
      <c r="M72" s="91" t="s">
        <v>99</v>
      </c>
      <c r="N72" s="92"/>
      <c r="O72" s="71"/>
      <c r="P72" s="79"/>
      <c r="Q72" s="40"/>
      <c r="R72"/>
      <c r="S72"/>
    </row>
    <row r="73" spans="1:19" ht="19" thickBot="1" x14ac:dyDescent="0.4">
      <c r="C73" s="86"/>
      <c r="D73" s="57" t="s">
        <v>72</v>
      </c>
      <c r="E73" s="70" t="s">
        <v>71</v>
      </c>
      <c r="F73" s="67"/>
      <c r="G73" s="87"/>
      <c r="H73" s="50"/>
      <c r="L73" s="88"/>
      <c r="M73" s="19" t="s">
        <v>72</v>
      </c>
      <c r="N73" s="19" t="s">
        <v>71</v>
      </c>
      <c r="O73" s="31"/>
      <c r="P73" s="79"/>
      <c r="Q73" s="40"/>
      <c r="R73"/>
      <c r="S73"/>
    </row>
    <row r="74" spans="1:19" ht="19" thickBot="1" x14ac:dyDescent="0.4">
      <c r="C74" s="65" t="s">
        <v>101</v>
      </c>
      <c r="D74" s="61">
        <f>M75</f>
        <v>0</v>
      </c>
      <c r="E74" s="55">
        <f>N75</f>
        <v>0</v>
      </c>
      <c r="F74" s="68"/>
      <c r="G74" s="68"/>
      <c r="H74" s="50"/>
      <c r="L74" s="9" t="s">
        <v>98</v>
      </c>
      <c r="M74" s="11" cm="1">
        <f t="array" ref="M74">SUM(COUNTIF($C$4:$C$38,$K$4:$K$7)*$L$4:$L$7)</f>
        <v>0</v>
      </c>
      <c r="N74" s="11" cm="1">
        <f t="array" ref="N74">SUM(COUNTIF($C$42:$C$63,$K$4:$K$7)*$L$4:$L$7)</f>
        <v>0</v>
      </c>
      <c r="O74" s="72"/>
      <c r="P74" s="72"/>
      <c r="Q74" s="40"/>
      <c r="R74"/>
      <c r="S74"/>
    </row>
    <row r="75" spans="1:19" ht="18.5" x14ac:dyDescent="0.35">
      <c r="C75" s="64" t="s">
        <v>100</v>
      </c>
      <c r="D75" s="58">
        <f>$M$84</f>
        <v>0</v>
      </c>
      <c r="E75" s="56">
        <f>$M$91</f>
        <v>0</v>
      </c>
      <c r="F75" s="68"/>
      <c r="G75" s="68"/>
      <c r="H75" s="50"/>
      <c r="L75" s="9" t="s">
        <v>73</v>
      </c>
      <c r="M75" s="11">
        <f>($M$74/$M$77)*100</f>
        <v>0</v>
      </c>
      <c r="N75" s="11">
        <f>($N$74/$N$77)*100</f>
        <v>0</v>
      </c>
      <c r="O75" s="72"/>
      <c r="P75" s="72"/>
      <c r="Q75" s="40"/>
      <c r="R75"/>
      <c r="S75"/>
    </row>
    <row r="76" spans="1:19" ht="29" customHeight="1" x14ac:dyDescent="0.35">
      <c r="C76" s="62" t="s">
        <v>7</v>
      </c>
      <c r="D76" s="59">
        <f>$N$84</f>
        <v>0</v>
      </c>
      <c r="E76" s="53">
        <f>$N$91</f>
        <v>0</v>
      </c>
      <c r="F76" s="68"/>
      <c r="G76" s="68"/>
      <c r="H76" s="50"/>
      <c r="L76" s="9" t="s">
        <v>74</v>
      </c>
      <c r="M76" s="34">
        <f>COUNTIF($C$4:$C$38,"REMOVE")</f>
        <v>0</v>
      </c>
      <c r="N76" s="34">
        <f>COUNTIF($C$42:$C$64,"REMOVE")</f>
        <v>0</v>
      </c>
      <c r="O76" s="68"/>
      <c r="P76" s="68"/>
      <c r="Q76" s="40"/>
      <c r="R76"/>
      <c r="S76"/>
    </row>
    <row r="77" spans="1:19" ht="29" x14ac:dyDescent="0.35">
      <c r="C77" s="62" t="s">
        <v>20</v>
      </c>
      <c r="D77" s="59">
        <f>$O$84</f>
        <v>0</v>
      </c>
      <c r="E77" s="53">
        <f>$O$91</f>
        <v>0</v>
      </c>
      <c r="F77" s="68"/>
      <c r="G77" s="68"/>
      <c r="H77" s="51"/>
      <c r="L77" s="14" t="s">
        <v>75</v>
      </c>
      <c r="M77" s="34">
        <f>$M$78-$M$76</f>
        <v>30</v>
      </c>
      <c r="N77" s="34">
        <f>$N$78-$N$76</f>
        <v>17</v>
      </c>
      <c r="O77" s="68"/>
      <c r="P77" s="68"/>
      <c r="Q77" s="40"/>
      <c r="R77"/>
      <c r="S77"/>
    </row>
    <row r="78" spans="1:19" ht="18.5" x14ac:dyDescent="0.35">
      <c r="C78" s="62" t="s">
        <v>27</v>
      </c>
      <c r="D78" s="60">
        <f>$P$84</f>
        <v>0</v>
      </c>
      <c r="E78" s="54">
        <f>$P$91</f>
        <v>0</v>
      </c>
      <c r="F78" s="69"/>
      <c r="G78" s="69"/>
      <c r="H78" s="51"/>
      <c r="L78" s="49" t="s">
        <v>92</v>
      </c>
      <c r="M78" s="34">
        <v>30</v>
      </c>
      <c r="N78" s="34">
        <v>17</v>
      </c>
      <c r="O78" s="68"/>
      <c r="P78" s="68"/>
      <c r="Q78" s="40"/>
      <c r="R78"/>
      <c r="S78"/>
    </row>
    <row r="79" spans="1:19" ht="15" thickBot="1" x14ac:dyDescent="0.4">
      <c r="C79" s="63" t="s">
        <v>34</v>
      </c>
      <c r="D79" s="61">
        <f>$Q$84</f>
        <v>0</v>
      </c>
      <c r="E79" s="55"/>
      <c r="F79" s="68"/>
      <c r="G79" s="68"/>
      <c r="Q79" s="43"/>
      <c r="R79"/>
      <c r="S79"/>
    </row>
    <row r="80" spans="1:19" x14ac:dyDescent="0.35">
      <c r="L80" s="43"/>
      <c r="M80" s="44"/>
      <c r="N80" s="44"/>
      <c r="O80" s="44"/>
      <c r="P80"/>
      <c r="Q80" s="43"/>
      <c r="R80"/>
      <c r="S80"/>
    </row>
    <row r="81" spans="3:19" x14ac:dyDescent="0.35">
      <c r="L81" s="43"/>
      <c r="M81" s="44"/>
      <c r="N81" s="44"/>
      <c r="O81" s="44"/>
      <c r="P81"/>
      <c r="Q81" s="43"/>
      <c r="R81"/>
      <c r="S81"/>
    </row>
    <row r="82" spans="3:19" ht="29" x14ac:dyDescent="0.35">
      <c r="L82" s="45" t="s">
        <v>72</v>
      </c>
      <c r="M82" s="46" t="s">
        <v>93</v>
      </c>
      <c r="N82" s="46" t="s">
        <v>82</v>
      </c>
      <c r="O82" s="47" t="s">
        <v>94</v>
      </c>
      <c r="P82" s="46" t="s">
        <v>95</v>
      </c>
      <c r="Q82" s="47" t="s">
        <v>96</v>
      </c>
      <c r="R82"/>
      <c r="S82"/>
    </row>
    <row r="83" spans="3:19" x14ac:dyDescent="0.35">
      <c r="C83" s="20"/>
      <c r="D83" s="83" t="s">
        <v>1</v>
      </c>
      <c r="E83" s="83"/>
      <c r="F83" s="83"/>
      <c r="G83" s="15"/>
      <c r="L83" s="9" t="s">
        <v>98</v>
      </c>
      <c r="M83" s="41" cm="1">
        <f t="array" ref="M83">SUM(COUNTIF($C$4:$C$8,$K$4:$K$7)*$L$4:$L$7)</f>
        <v>0</v>
      </c>
      <c r="N83" s="41" cm="1">
        <f t="array" ref="N83">SUM(COUNTIF($C$10:$C$21,$K$4:$K$7)*$L$4:$L$7)</f>
        <v>0</v>
      </c>
      <c r="O83" s="41" cm="1">
        <f t="array" ref="O83">SUM(COUNTIF($C$23:$C$28,$K$4:$K$7)*$L$4:$L$7)</f>
        <v>0</v>
      </c>
      <c r="P83" s="41" cm="1">
        <f t="array" ref="P83">SUM(COUNTIF($C$30:$C$35,$K$4:$K$7)*$L$4:$L$7)</f>
        <v>0</v>
      </c>
      <c r="Q83" s="41" cm="1">
        <f t="array" ref="Q83">SUM(COUNTIF($C$37:$C$38,$K$4:$K$7)*$L$4:$L$7)</f>
        <v>0</v>
      </c>
      <c r="R83"/>
      <c r="S83"/>
    </row>
    <row r="84" spans="3:19" x14ac:dyDescent="0.35">
      <c r="C84" s="20"/>
      <c r="D84" s="21" t="s">
        <v>76</v>
      </c>
      <c r="E84" s="22" t="s">
        <v>77</v>
      </c>
      <c r="F84" s="23" t="s">
        <v>78</v>
      </c>
      <c r="G84" s="78"/>
      <c r="L84" s="48" t="s">
        <v>73</v>
      </c>
      <c r="M84" s="41">
        <f>($M$83/$M$86)*100</f>
        <v>0</v>
      </c>
      <c r="N84" s="41">
        <f>($N$83/$N$86)*100</f>
        <v>0</v>
      </c>
      <c r="O84" s="41">
        <f>($O$83/$O$86)*100</f>
        <v>0</v>
      </c>
      <c r="P84" s="41">
        <f>($P$83/$P$86)*100</f>
        <v>0</v>
      </c>
      <c r="Q84" s="41">
        <f>($Q$83/$Q$86)*100</f>
        <v>0</v>
      </c>
      <c r="R84"/>
      <c r="S84"/>
    </row>
    <row r="85" spans="3:19" ht="29" x14ac:dyDescent="0.35">
      <c r="C85" s="17" t="str">
        <f>$B$4</f>
        <v>Test compound and controls</v>
      </c>
      <c r="D85" s="16">
        <f>COUNTIF($C$5:$C$8, "fulfilled")</f>
        <v>0</v>
      </c>
      <c r="E85" s="16">
        <f>COUNTIF($C$5:$C$8, "partially fulfilled")</f>
        <v>0</v>
      </c>
      <c r="F85" s="16">
        <f>COUNTIF($C$5:$C$8, "not fulfilled")</f>
        <v>0</v>
      </c>
      <c r="G85" s="8"/>
      <c r="L85" s="48" t="s">
        <v>90</v>
      </c>
      <c r="M85" s="42">
        <f>COUNTIF($C$4:$C$8,"REMOVE")</f>
        <v>0</v>
      </c>
      <c r="N85" s="42">
        <f>COUNTIF($C$10:$C$21,"REMOVE")</f>
        <v>0</v>
      </c>
      <c r="O85" s="42">
        <f>COUNTIF($C$23:$C$28,"REMOVE")</f>
        <v>0</v>
      </c>
      <c r="P85" s="42">
        <f>COUNTIF($C$30:$C$35,"REMOVE")</f>
        <v>0</v>
      </c>
      <c r="Q85" s="42">
        <f>COUNTIF($C$37:$C$38,"REMOVE")</f>
        <v>0</v>
      </c>
      <c r="R85"/>
      <c r="S85"/>
    </row>
    <row r="86" spans="3:19" ht="29" x14ac:dyDescent="0.35">
      <c r="C86" s="17" t="str">
        <f>$B$9</f>
        <v>Animal model and housing conditions</v>
      </c>
      <c r="D86" s="16">
        <f>COUNTIF($C$10:$C$21,"fulfilled")</f>
        <v>0</v>
      </c>
      <c r="E86" s="16">
        <f>COUNTIF($C$10:$C$21,"partially fulfilled")</f>
        <v>0</v>
      </c>
      <c r="F86" s="16">
        <f>COUNTIF($C$10:$C$21,"not fulfilled")</f>
        <v>0</v>
      </c>
      <c r="G86" s="8"/>
      <c r="L86" s="49" t="s">
        <v>91</v>
      </c>
      <c r="M86" s="42">
        <f>$M$87-$M$85</f>
        <v>4</v>
      </c>
      <c r="N86" s="42">
        <f>$N$87-$N$85</f>
        <v>12</v>
      </c>
      <c r="O86" s="42">
        <f>$O$87-$O$85</f>
        <v>6</v>
      </c>
      <c r="P86" s="42">
        <f>$P$87-$P$85</f>
        <v>6</v>
      </c>
      <c r="Q86" s="42">
        <f>$Q$87-$Q$85</f>
        <v>2</v>
      </c>
      <c r="R86"/>
      <c r="S86"/>
    </row>
    <row r="87" spans="3:19" ht="29" x14ac:dyDescent="0.35">
      <c r="C87" s="17" t="str">
        <f>$B$22</f>
        <v>Dosing and administration of the test compound</v>
      </c>
      <c r="D87" s="16">
        <f>COUNTIF($C$23:$C$28,"fulfilled")</f>
        <v>0</v>
      </c>
      <c r="E87" s="16">
        <f>COUNTIF($C$23:$C$28,"partially fulfilled")</f>
        <v>0</v>
      </c>
      <c r="F87" s="16">
        <f>COUNTIF($C$23:$C$28,"not fulfilled")</f>
        <v>0</v>
      </c>
      <c r="G87" s="8"/>
      <c r="L87" s="49" t="s">
        <v>92</v>
      </c>
      <c r="M87" s="42">
        <v>4</v>
      </c>
      <c r="N87" s="42">
        <v>12</v>
      </c>
      <c r="O87" s="42">
        <v>6</v>
      </c>
      <c r="P87" s="42">
        <v>6</v>
      </c>
      <c r="Q87" s="42">
        <v>2</v>
      </c>
      <c r="R87"/>
      <c r="S87"/>
    </row>
    <row r="88" spans="3:19" x14ac:dyDescent="0.35">
      <c r="C88" s="17" t="str">
        <f>$B$29</f>
        <v>Data collection and analysis</v>
      </c>
      <c r="D88" s="16">
        <f>COUNTIF($C$30:$C$35,"fulfilled")</f>
        <v>0</v>
      </c>
      <c r="E88" s="16">
        <f>COUNTIF($C$30:$C$35,"partially fulfilled")</f>
        <v>0</v>
      </c>
      <c r="F88" s="16">
        <f>COUNTIF($C$30:$C$35,"not fulfilled")</f>
        <v>0</v>
      </c>
      <c r="G88" s="8"/>
      <c r="L88"/>
      <c r="M88"/>
      <c r="N88"/>
      <c r="O88"/>
      <c r="P88"/>
      <c r="Q88"/>
      <c r="R88"/>
      <c r="S88"/>
    </row>
    <row r="89" spans="3:19" ht="29" x14ac:dyDescent="0.35">
      <c r="C89" s="17" t="str">
        <f>$B$36</f>
        <v>Funding and competing interests</v>
      </c>
      <c r="D89" s="16">
        <f>COUNTIF($C$37:$C$38, "fulfilled")</f>
        <v>0</v>
      </c>
      <c r="E89" s="16">
        <f>COUNTIF($C$37:$C$38, "partially fulfilled")</f>
        <v>0</v>
      </c>
      <c r="F89" s="16">
        <f>COUNTIF($C$37:$C$38, "not fulfilled")</f>
        <v>0</v>
      </c>
      <c r="G89" s="8"/>
      <c r="L89" s="45" t="s">
        <v>71</v>
      </c>
      <c r="M89" s="46" t="s">
        <v>93</v>
      </c>
      <c r="N89" s="46" t="s">
        <v>82</v>
      </c>
      <c r="O89" s="47" t="s">
        <v>94</v>
      </c>
      <c r="P89" s="46" t="s">
        <v>95</v>
      </c>
      <c r="Q89" s="47" t="s">
        <v>96</v>
      </c>
      <c r="R89"/>
      <c r="S89"/>
    </row>
    <row r="90" spans="3:19" x14ac:dyDescent="0.35">
      <c r="L90" s="9" t="s">
        <v>98</v>
      </c>
      <c r="M90" s="41" cm="1">
        <f t="array" ref="M90">SUM(COUNTIF($C$43:$C$45,$K$4:$K$7)*$L$4:$L$7)</f>
        <v>0</v>
      </c>
      <c r="N90" s="41" cm="1">
        <f t="array" ref="N90">SUM(COUNTIF($C$47:$C$51,$K$4:$K$7)*$L$4:$L$7)</f>
        <v>0</v>
      </c>
      <c r="O90" s="41" cm="1">
        <f t="array" ref="O90">SUM(COUNTIF($C$53:$C$56,$K$4:$K$7)*$L$4:$L$7)</f>
        <v>0</v>
      </c>
      <c r="P90" s="41" cm="1">
        <f t="array" ref="P90">SUM(COUNTIF($C$58:$C$62,$K$4:$K$7)*$L$4:$L$7)</f>
        <v>0</v>
      </c>
      <c r="Q90" s="41"/>
      <c r="R90"/>
      <c r="S90"/>
    </row>
    <row r="91" spans="3:19" x14ac:dyDescent="0.35">
      <c r="L91" s="48" t="s">
        <v>73</v>
      </c>
      <c r="M91" s="41">
        <f>($M$90/$M$93)*100</f>
        <v>0</v>
      </c>
      <c r="N91" s="41">
        <f>($N$90/$N$93)*100</f>
        <v>0</v>
      </c>
      <c r="O91" s="41">
        <f>($O$90/$O$93)*100</f>
        <v>0</v>
      </c>
      <c r="P91" s="41">
        <f>($P$90/$P$93)*100</f>
        <v>0</v>
      </c>
      <c r="Q91" s="41"/>
      <c r="R91"/>
      <c r="S91"/>
    </row>
    <row r="92" spans="3:19" ht="29" x14ac:dyDescent="0.35">
      <c r="L92" s="48" t="s">
        <v>90</v>
      </c>
      <c r="M92" s="42">
        <f>COUNTIF($C$43:$C$45,"REMOVE")</f>
        <v>0</v>
      </c>
      <c r="N92" s="42">
        <f>COUNTIF($C$47:$C$51,"REMOVE")</f>
        <v>0</v>
      </c>
      <c r="O92" s="42">
        <f>COUNTIF($C$53:$C$56,"REMOVE")</f>
        <v>0</v>
      </c>
      <c r="P92" s="42">
        <f>COUNTIF($C$58:$C$62,"REMOVE")</f>
        <v>0</v>
      </c>
      <c r="Q92" s="42"/>
      <c r="R92"/>
      <c r="S92"/>
    </row>
    <row r="93" spans="3:19" x14ac:dyDescent="0.35">
      <c r="L93" s="49" t="s">
        <v>91</v>
      </c>
      <c r="M93" s="42">
        <f>$M$94-$M$92</f>
        <v>3</v>
      </c>
      <c r="N93" s="42">
        <f>$N$94-$N$92</f>
        <v>5</v>
      </c>
      <c r="O93" s="42">
        <f>$O$94-$O$92</f>
        <v>4</v>
      </c>
      <c r="P93" s="42">
        <f>$P$94-$P$92</f>
        <v>5</v>
      </c>
      <c r="Q93" s="42"/>
      <c r="R93"/>
      <c r="S93"/>
    </row>
    <row r="94" spans="3:19" x14ac:dyDescent="0.35">
      <c r="L94" s="49" t="s">
        <v>92</v>
      </c>
      <c r="M94" s="42">
        <v>3</v>
      </c>
      <c r="N94" s="42">
        <v>5</v>
      </c>
      <c r="O94" s="42">
        <v>4</v>
      </c>
      <c r="P94" s="42">
        <v>5</v>
      </c>
      <c r="Q94" s="42"/>
      <c r="R94"/>
      <c r="S94"/>
    </row>
    <row r="95" spans="3:19" x14ac:dyDescent="0.35">
      <c r="L95"/>
      <c r="M95"/>
      <c r="N95"/>
      <c r="O95"/>
      <c r="P95"/>
      <c r="Q95"/>
      <c r="R95"/>
      <c r="S95"/>
    </row>
    <row r="96" spans="3:19" ht="18.5" x14ac:dyDescent="0.35">
      <c r="L96" s="73"/>
      <c r="M96" s="74"/>
      <c r="N96" s="74"/>
      <c r="O96" s="75"/>
      <c r="P96" s="74"/>
      <c r="Q96" s="75"/>
      <c r="R96"/>
      <c r="S96"/>
    </row>
    <row r="97" spans="3:19" x14ac:dyDescent="0.35">
      <c r="C97" s="20"/>
      <c r="D97" s="80" t="s">
        <v>39</v>
      </c>
      <c r="E97" s="81"/>
      <c r="F97" s="81"/>
      <c r="G97" s="82"/>
      <c r="L97" s="50"/>
      <c r="M97" s="76"/>
      <c r="N97" s="76"/>
      <c r="O97" s="76"/>
      <c r="P97" s="76"/>
      <c r="Q97" s="76"/>
      <c r="R97"/>
      <c r="S97"/>
    </row>
    <row r="98" spans="3:19" x14ac:dyDescent="0.35">
      <c r="C98" s="20"/>
      <c r="D98" s="21" t="s">
        <v>76</v>
      </c>
      <c r="E98" s="22" t="s">
        <v>77</v>
      </c>
      <c r="F98" s="23" t="s">
        <v>78</v>
      </c>
      <c r="G98" s="24" t="s">
        <v>106</v>
      </c>
      <c r="L98" s="77"/>
      <c r="M98" s="76"/>
      <c r="N98" s="76"/>
      <c r="O98" s="76"/>
      <c r="P98" s="76"/>
      <c r="Q98" s="76"/>
      <c r="R98"/>
      <c r="S98"/>
    </row>
    <row r="99" spans="3:19" x14ac:dyDescent="0.35">
      <c r="C99" s="17" t="str">
        <f>B42</f>
        <v>Test compound and controls</v>
      </c>
      <c r="D99" s="16">
        <f>COUNTIF($C$43:$C$45,"fulfilled")</f>
        <v>0</v>
      </c>
      <c r="E99" s="16">
        <f>COUNTIF($C$43:$C$45, "partially fulfilled")</f>
        <v>0</v>
      </c>
      <c r="F99" s="16">
        <f>COUNTIF($C$43:$C$45, "not fulfilled")</f>
        <v>0</v>
      </c>
      <c r="G99" s="16">
        <f>COUNTIF($C$43:$C$45, "not reported")</f>
        <v>0</v>
      </c>
      <c r="L99" s="43"/>
      <c r="M99" s="44"/>
      <c r="N99" s="44"/>
      <c r="O99" s="44"/>
      <c r="P99" s="44"/>
      <c r="Q99" s="44"/>
      <c r="R99"/>
      <c r="S99"/>
    </row>
    <row r="100" spans="3:19" ht="29" x14ac:dyDescent="0.35">
      <c r="C100" s="17" t="str">
        <f>B46</f>
        <v>Animal model and housing conditions</v>
      </c>
      <c r="D100" s="16">
        <f>COUNTIF($C$47:$C$51,"fulfilled")</f>
        <v>0</v>
      </c>
      <c r="E100" s="16">
        <f>COUNTIF($C$47:$C$51,"partially fulfilled")</f>
        <v>0</v>
      </c>
      <c r="F100" s="16">
        <f>COUNTIF($C$47:$C$51,"not fulfilled")</f>
        <v>0</v>
      </c>
      <c r="G100" s="16">
        <f>COUNTIF($C$47:$C$51,"not reported")</f>
        <v>0</v>
      </c>
      <c r="L100"/>
      <c r="M100"/>
      <c r="N100"/>
      <c r="O100"/>
      <c r="P100"/>
      <c r="Q100"/>
      <c r="R100"/>
      <c r="S100"/>
    </row>
    <row r="101" spans="3:19" ht="29" x14ac:dyDescent="0.35">
      <c r="C101" s="17" t="str">
        <f>B52</f>
        <v>Dosing and administration of the test compound</v>
      </c>
      <c r="D101" s="16">
        <f>COUNTIF($C$53:$C$56,"fulfilled")</f>
        <v>0</v>
      </c>
      <c r="E101" s="16">
        <f>COUNTIF($C$53:$C$56,"partially fulfilled")</f>
        <v>0</v>
      </c>
      <c r="F101" s="16">
        <f>COUNTIF($C$53:$C$56,"not fulfilled")</f>
        <v>0</v>
      </c>
      <c r="G101" s="16">
        <f>COUNTIF($C$53:$C$56,"not reported")</f>
        <v>0</v>
      </c>
      <c r="L101" s="73"/>
      <c r="M101" s="74"/>
      <c r="N101" s="74"/>
      <c r="O101" s="75"/>
      <c r="P101" s="74"/>
      <c r="Q101" s="75"/>
      <c r="R101"/>
      <c r="S101"/>
    </row>
    <row r="102" spans="3:19" x14ac:dyDescent="0.35">
      <c r="C102" s="17" t="str">
        <f>B57</f>
        <v>Data collection and analysis</v>
      </c>
      <c r="D102" s="16">
        <f>COUNTIF($C$58:$C$62,"fulfilled")</f>
        <v>0</v>
      </c>
      <c r="E102" s="16">
        <f>COUNTIF($C$58:$C$62,"partially fulfilled")</f>
        <v>0</v>
      </c>
      <c r="F102" s="16">
        <f>COUNTIF($C$58:$C$62,"not fulfilled")</f>
        <v>0</v>
      </c>
      <c r="G102" s="16">
        <f>COUNTIF($C$58:$C$62,"not reported")</f>
        <v>0</v>
      </c>
      <c r="L102" s="77"/>
      <c r="M102" s="76"/>
      <c r="N102" s="76"/>
      <c r="O102" s="76"/>
      <c r="P102" s="76"/>
      <c r="Q102" s="76"/>
      <c r="R102"/>
      <c r="S102"/>
    </row>
    <row r="103" spans="3:19" x14ac:dyDescent="0.35">
      <c r="L103" s="77"/>
      <c r="M103" s="76"/>
      <c r="N103" s="76"/>
      <c r="O103" s="76"/>
      <c r="P103" s="76"/>
      <c r="Q103" s="76"/>
      <c r="R103"/>
      <c r="S103"/>
    </row>
    <row r="104" spans="3:19" x14ac:dyDescent="0.35">
      <c r="L104" s="43"/>
      <c r="M104" s="44"/>
      <c r="N104" s="44"/>
      <c r="O104" s="44"/>
      <c r="P104" s="44"/>
      <c r="Q104" s="44"/>
      <c r="R104"/>
      <c r="S104"/>
    </row>
    <row r="105" spans="3:19" x14ac:dyDescent="0.35">
      <c r="L105"/>
      <c r="M105"/>
      <c r="N105"/>
      <c r="O105"/>
      <c r="P105"/>
      <c r="Q105"/>
      <c r="R105"/>
      <c r="S105"/>
    </row>
    <row r="112" spans="3:19" x14ac:dyDescent="0.35">
      <c r="C112" s="20"/>
      <c r="D112" s="83" t="s">
        <v>58</v>
      </c>
      <c r="E112" s="83"/>
      <c r="F112" s="83"/>
      <c r="G112" s="15"/>
    </row>
    <row r="113" spans="3:8" x14ac:dyDescent="0.35">
      <c r="C113" s="20"/>
      <c r="D113" s="28" t="s">
        <v>79</v>
      </c>
      <c r="E113" s="29" t="s">
        <v>80</v>
      </c>
      <c r="F113" s="30" t="s">
        <v>81</v>
      </c>
      <c r="G113" s="33"/>
      <c r="H113" s="31"/>
    </row>
    <row r="114" spans="3:8" x14ac:dyDescent="0.35">
      <c r="C114" s="17" t="s">
        <v>86</v>
      </c>
      <c r="D114" s="16">
        <f>COUNTIF($C$66, "directly relevant")</f>
        <v>0</v>
      </c>
      <c r="E114" s="16">
        <f>COUNTIF($C$66, "indirectly relevant")</f>
        <v>0</v>
      </c>
      <c r="F114" s="16">
        <f>COUNTIF($C$66, "not relevant")</f>
        <v>0</v>
      </c>
      <c r="G114" s="8"/>
      <c r="H114" s="32"/>
    </row>
    <row r="115" spans="3:8" x14ac:dyDescent="0.35">
      <c r="C115" s="17" t="s">
        <v>82</v>
      </c>
      <c r="D115" s="16">
        <f>COUNTIF($C$67, "directly relevant")</f>
        <v>0</v>
      </c>
      <c r="E115" s="16">
        <f>COUNTIF($C$67, "indirectly relevant")</f>
        <v>0</v>
      </c>
      <c r="F115" s="16">
        <f>COUNTIF($C$67, "not relevant")</f>
        <v>0</v>
      </c>
      <c r="G115" s="8"/>
      <c r="H115" s="32"/>
    </row>
    <row r="116" spans="3:8" x14ac:dyDescent="0.35">
      <c r="C116" s="17" t="s">
        <v>83</v>
      </c>
      <c r="D116" s="16">
        <f>COUNTIF($C$68, "directly relevant")</f>
        <v>0</v>
      </c>
      <c r="E116" s="16">
        <f>COUNTIF($C$68, "indirectly relevant")</f>
        <v>0</v>
      </c>
      <c r="F116" s="16">
        <f>COUNTIF($C$68, "not relevant")</f>
        <v>0</v>
      </c>
      <c r="G116" s="8"/>
      <c r="H116" s="32"/>
    </row>
    <row r="117" spans="3:8" x14ac:dyDescent="0.35">
      <c r="C117" s="17" t="s">
        <v>84</v>
      </c>
      <c r="D117" s="16">
        <f>COUNTIF($C$69, "directly relevant")</f>
        <v>0</v>
      </c>
      <c r="E117" s="16">
        <f>COUNTIF($C$69, "indirectly relevant")</f>
        <v>0</v>
      </c>
      <c r="F117" s="16">
        <f>COUNTIF($C$69, "not relevant")</f>
        <v>0</v>
      </c>
      <c r="G117" s="8"/>
      <c r="H117" s="32"/>
    </row>
    <row r="118" spans="3:8" x14ac:dyDescent="0.35">
      <c r="C118" s="17" t="s">
        <v>85</v>
      </c>
      <c r="D118" s="16">
        <f>COUNTIF($C$70, "directly relevant")</f>
        <v>0</v>
      </c>
      <c r="E118" s="16">
        <f>COUNTIF($C$70, "indirectly relevant")</f>
        <v>0</v>
      </c>
      <c r="F118" s="16">
        <f>COUNTIF($C$70, "not relevant")</f>
        <v>0</v>
      </c>
      <c r="G118" s="8"/>
      <c r="H118" s="32"/>
    </row>
    <row r="119" spans="3:8" x14ac:dyDescent="0.35">
      <c r="C119" s="20" t="s">
        <v>97</v>
      </c>
      <c r="D119" s="20">
        <f>SUM(D114:D118)</f>
        <v>0</v>
      </c>
      <c r="E119" s="20">
        <f t="shared" ref="E119:F119" si="0">SUM(E114:E118)</f>
        <v>0</v>
      </c>
      <c r="F119" s="20">
        <f t="shared" si="0"/>
        <v>0</v>
      </c>
    </row>
    <row r="130" spans="1:7" x14ac:dyDescent="0.35">
      <c r="A130" s="7"/>
      <c r="E130" s="8"/>
      <c r="F130" s="8"/>
      <c r="G130" s="8"/>
    </row>
    <row r="131" spans="1:7" x14ac:dyDescent="0.35">
      <c r="A131" s="7"/>
      <c r="F131" s="10"/>
      <c r="G131" s="10"/>
    </row>
    <row r="132" spans="1:7" x14ac:dyDescent="0.35">
      <c r="A132" s="7"/>
      <c r="F132" s="10"/>
      <c r="G132" s="10"/>
    </row>
    <row r="133" spans="1:7" x14ac:dyDescent="0.35">
      <c r="A133" s="7"/>
      <c r="F133" s="12"/>
      <c r="G133" s="12"/>
    </row>
    <row r="134" spans="1:7" x14ac:dyDescent="0.35">
      <c r="A134" s="7"/>
      <c r="F134" s="13"/>
      <c r="G134" s="13"/>
    </row>
    <row r="135" spans="1:7" x14ac:dyDescent="0.35">
      <c r="A135" s="7"/>
    </row>
    <row r="136" spans="1:7" x14ac:dyDescent="0.35">
      <c r="A136" s="7"/>
      <c r="E136" s="15"/>
    </row>
  </sheetData>
  <mergeCells count="10">
    <mergeCell ref="P72:P73"/>
    <mergeCell ref="D97:G97"/>
    <mergeCell ref="D112:F112"/>
    <mergeCell ref="A1:I1"/>
    <mergeCell ref="C72:C73"/>
    <mergeCell ref="G72:G73"/>
    <mergeCell ref="L72:L73"/>
    <mergeCell ref="D72:E72"/>
    <mergeCell ref="M72:N72"/>
    <mergeCell ref="D83:F83"/>
  </mergeCells>
  <conditionalFormatting sqref="B4:B40">
    <cfRule type="expression" dxfId="9" priority="10">
      <formula>$A5="Removed"</formula>
    </cfRule>
  </conditionalFormatting>
  <conditionalFormatting sqref="B42:B64">
    <cfRule type="expression" dxfId="8" priority="9">
      <formula>$A41="Removed"</formula>
    </cfRule>
  </conditionalFormatting>
  <conditionalFormatting sqref="B65:B70">
    <cfRule type="expression" dxfId="7" priority="11">
      <formula>$B65="Removed"</formula>
    </cfRule>
  </conditionalFormatting>
  <conditionalFormatting sqref="C3:C70">
    <cfRule type="containsText" dxfId="6" priority="1" operator="containsText" text="not reported">
      <formula>NOT(ISERROR(SEARCH("not reported",C3)))</formula>
    </cfRule>
    <cfRule type="beginsWith" dxfId="5" priority="2" operator="beginsWith" text="not relevant">
      <formula>LEFT(C3,LEN("not relevant"))="not relevant"</formula>
    </cfRule>
    <cfRule type="beginsWith" dxfId="4" priority="3" operator="beginsWith" text="not fulfilled">
      <formula>LEFT(C3,LEN("not fulfilled"))="not fulfilled"</formula>
    </cfRule>
    <cfRule type="beginsWith" dxfId="3" priority="4" operator="beginsWith" text="indirectly">
      <formula>LEFT(C3,LEN("indirectly"))="indirectly"</formula>
    </cfRule>
    <cfRule type="beginsWith" dxfId="2" priority="5" operator="beginsWith" text="partially">
      <formula>LEFT(C3,LEN("partially"))="partially"</formula>
    </cfRule>
    <cfRule type="beginsWith" dxfId="1" priority="6" operator="beginsWith" text="directly relevant">
      <formula>LEFT(C3,LEN("directly relevant"))="directly relevant"</formula>
    </cfRule>
    <cfRule type="beginsWith" dxfId="0" priority="7" operator="beginsWith" text="fulfilled">
      <formula>LEFT(C3,LEN("fulfilled"))="fulfilled"</formula>
    </cfRule>
  </conditionalFormatting>
  <dataValidations count="3">
    <dataValidation type="list" allowBlank="1" showInputMessage="1" showErrorMessage="1" sqref="C66:C70" xr:uid="{F5C69B3D-6C0B-4694-8216-B076E641CFE3}">
      <formula1>$K$10:$K$12</formula1>
    </dataValidation>
    <dataValidation type="list" allowBlank="1" showInputMessage="1" showErrorMessage="1" sqref="C58:C62 C53:C56 C43:C45 C47:C51" xr:uid="{08F7171B-852D-4F5A-85F3-4972FE133842}">
      <formula1>$K$4:$K$8</formula1>
    </dataValidation>
    <dataValidation type="list" allowBlank="1" showInputMessage="1" showErrorMessage="1" sqref="C5:C8 C10:C21 C23:C28 C30:C35 C38 C37" xr:uid="{A74AE084-A6B4-48F1-A153-739578F4DFD9}">
      <formula1>$K$14:$K$17</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SciRAPin vivo_Assessment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2015-06-05T18:17:20Z</dcterms:created>
  <dcterms:modified xsi:type="dcterms:W3CDTF">2024-10-22T08:17:35Z</dcterms:modified>
</cp:coreProperties>
</file>