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se-my.sharepoint.com/personal/gustaf_ahlen_ki_se/Documents/"/>
    </mc:Choice>
  </mc:AlternateContent>
  <xr:revisionPtr revIDLastSave="0" documentId="8_{D6D7759A-8C7E-0541-B86F-34D010CD6DD2}" xr6:coauthVersionLast="47" xr6:coauthVersionMax="47" xr10:uidLastSave="{00000000-0000-0000-0000-000000000000}"/>
  <bookViews>
    <workbookView xWindow="0" yWindow="500" windowWidth="28800" windowHeight="16080" xr2:uid="{6A0B9C20-4CEB-DB49-9ABD-F905150396E5}"/>
  </bookViews>
  <sheets>
    <sheet name="Figure 1" sheetId="1" r:id="rId1"/>
    <sheet name="Figure 2" sheetId="2" r:id="rId2"/>
    <sheet name="Figure 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4" i="3" l="1"/>
  <c r="S114" i="3"/>
  <c r="Q114" i="3"/>
  <c r="O114" i="3"/>
  <c r="M114" i="3"/>
  <c r="U113" i="3"/>
  <c r="S113" i="3"/>
  <c r="Q113" i="3"/>
  <c r="O113" i="3"/>
  <c r="M113" i="3"/>
  <c r="U112" i="3"/>
  <c r="S112" i="3"/>
  <c r="Q112" i="3"/>
  <c r="O112" i="3"/>
  <c r="M112" i="3"/>
  <c r="U111" i="3"/>
  <c r="S111" i="3"/>
  <c r="Q111" i="3"/>
  <c r="O111" i="3"/>
  <c r="M111" i="3"/>
  <c r="U110" i="3"/>
  <c r="S110" i="3"/>
  <c r="Q110" i="3"/>
  <c r="O110" i="3"/>
  <c r="M110" i="3"/>
  <c r="U109" i="3"/>
  <c r="S109" i="3"/>
  <c r="Q109" i="3"/>
  <c r="O109" i="3"/>
  <c r="M109" i="3"/>
  <c r="U108" i="3"/>
  <c r="S108" i="3"/>
  <c r="Q108" i="3"/>
  <c r="O108" i="3"/>
  <c r="M108" i="3"/>
  <c r="U107" i="3"/>
  <c r="S107" i="3"/>
  <c r="Q107" i="3"/>
  <c r="O107" i="3"/>
  <c r="M107" i="3"/>
  <c r="U106" i="3"/>
  <c r="S106" i="3"/>
  <c r="Q106" i="3"/>
  <c r="O106" i="3"/>
  <c r="M106" i="3"/>
  <c r="U105" i="3"/>
  <c r="S105" i="3"/>
  <c r="Q105" i="3"/>
  <c r="O105" i="3"/>
  <c r="M105" i="3"/>
  <c r="U104" i="3"/>
  <c r="S104" i="3"/>
  <c r="Q104" i="3"/>
  <c r="O104" i="3"/>
  <c r="M104" i="3"/>
  <c r="U103" i="3"/>
  <c r="S103" i="3"/>
  <c r="Q103" i="3"/>
  <c r="O103" i="3"/>
  <c r="M103" i="3"/>
  <c r="U102" i="3"/>
  <c r="S102" i="3"/>
  <c r="Q102" i="3"/>
  <c r="O102" i="3"/>
  <c r="M102" i="3"/>
  <c r="U101" i="3"/>
  <c r="S101" i="3"/>
  <c r="Q101" i="3"/>
  <c r="O101" i="3"/>
  <c r="M101" i="3"/>
  <c r="U89" i="3"/>
  <c r="Q89" i="3"/>
  <c r="O89" i="3"/>
  <c r="U88" i="3"/>
  <c r="Q88" i="3"/>
  <c r="O88" i="3"/>
  <c r="U87" i="3"/>
  <c r="Q87" i="3"/>
  <c r="O87" i="3"/>
  <c r="U86" i="3"/>
  <c r="Q86" i="3"/>
  <c r="O86" i="3"/>
  <c r="U85" i="3"/>
  <c r="Q85" i="3"/>
  <c r="O85" i="3"/>
  <c r="U84" i="3"/>
  <c r="Q84" i="3"/>
  <c r="O84" i="3"/>
  <c r="U83" i="3"/>
  <c r="S83" i="3"/>
  <c r="Q83" i="3"/>
  <c r="O83" i="3"/>
  <c r="M83" i="3"/>
  <c r="U82" i="3"/>
  <c r="S82" i="3"/>
  <c r="Q82" i="3"/>
  <c r="O82" i="3"/>
  <c r="M82" i="3"/>
  <c r="U81" i="3"/>
  <c r="S81" i="3"/>
  <c r="Q81" i="3"/>
  <c r="O81" i="3"/>
  <c r="M81" i="3"/>
  <c r="U80" i="3"/>
  <c r="S80" i="3"/>
  <c r="Q80" i="3"/>
  <c r="O80" i="3"/>
  <c r="M80" i="3"/>
  <c r="U79" i="3"/>
  <c r="S79" i="3"/>
  <c r="Q79" i="3"/>
  <c r="O79" i="3"/>
  <c r="M79" i="3"/>
  <c r="U78" i="3"/>
  <c r="S78" i="3"/>
  <c r="Q78" i="3"/>
  <c r="O78" i="3"/>
  <c r="M78" i="3"/>
  <c r="U77" i="3"/>
  <c r="S77" i="3"/>
  <c r="Q77" i="3"/>
  <c r="O77" i="3"/>
  <c r="M77" i="3"/>
  <c r="U76" i="3"/>
  <c r="S76" i="3"/>
  <c r="Q76" i="3"/>
  <c r="O76" i="3"/>
  <c r="M76" i="3"/>
  <c r="U64" i="3"/>
  <c r="S64" i="3"/>
  <c r="Q64" i="3"/>
  <c r="O64" i="3"/>
  <c r="M64" i="3"/>
  <c r="U63" i="3"/>
  <c r="S63" i="3"/>
  <c r="Q63" i="3"/>
  <c r="O63" i="3"/>
  <c r="M63" i="3"/>
  <c r="U62" i="3"/>
  <c r="S62" i="3"/>
  <c r="Q62" i="3"/>
  <c r="O62" i="3"/>
  <c r="M62" i="3"/>
  <c r="U61" i="3"/>
  <c r="S61" i="3"/>
  <c r="Q61" i="3"/>
  <c r="O61" i="3"/>
  <c r="M61" i="3"/>
  <c r="U60" i="3"/>
  <c r="S60" i="3"/>
  <c r="Q60" i="3"/>
  <c r="O60" i="3"/>
  <c r="M60" i="3"/>
  <c r="U59" i="3"/>
  <c r="S59" i="3"/>
  <c r="Q59" i="3"/>
  <c r="O59" i="3"/>
  <c r="M59" i="3"/>
  <c r="U58" i="3"/>
  <c r="S58" i="3"/>
  <c r="Q58" i="3"/>
  <c r="O58" i="3"/>
  <c r="M58" i="3"/>
  <c r="U57" i="3"/>
  <c r="S57" i="3"/>
  <c r="Q57" i="3"/>
  <c r="O57" i="3"/>
  <c r="M57" i="3"/>
  <c r="U56" i="3"/>
  <c r="S56" i="3"/>
  <c r="Q56" i="3"/>
  <c r="O56" i="3"/>
  <c r="M56" i="3"/>
  <c r="U55" i="3"/>
  <c r="S55" i="3"/>
  <c r="Q55" i="3"/>
  <c r="O55" i="3"/>
  <c r="M55" i="3"/>
  <c r="U54" i="3"/>
  <c r="S54" i="3"/>
  <c r="Q54" i="3"/>
  <c r="O54" i="3"/>
  <c r="M54" i="3"/>
  <c r="U53" i="3"/>
  <c r="S53" i="3"/>
  <c r="Q53" i="3"/>
  <c r="O53" i="3"/>
  <c r="M53" i="3"/>
  <c r="U52" i="3"/>
  <c r="S52" i="3"/>
  <c r="Q52" i="3"/>
  <c r="O52" i="3"/>
  <c r="M52" i="3"/>
  <c r="U51" i="3"/>
  <c r="S51" i="3"/>
  <c r="Q51" i="3"/>
  <c r="O51" i="3"/>
  <c r="M51" i="3"/>
  <c r="BF39" i="3"/>
  <c r="AZ39" i="3"/>
  <c r="AP39" i="3"/>
  <c r="AJ39" i="3"/>
  <c r="AB39" i="3"/>
  <c r="BF38" i="3"/>
  <c r="AZ38" i="3"/>
  <c r="AP38" i="3"/>
  <c r="AJ38" i="3"/>
  <c r="AB38" i="3"/>
  <c r="BF37" i="3"/>
  <c r="AZ37" i="3"/>
  <c r="AP37" i="3"/>
  <c r="AJ37" i="3"/>
  <c r="AB37" i="3"/>
  <c r="BF36" i="3"/>
  <c r="AZ36" i="3"/>
  <c r="AP36" i="3"/>
  <c r="AJ36" i="3"/>
  <c r="AB36" i="3"/>
  <c r="BF35" i="3"/>
  <c r="AZ35" i="3"/>
  <c r="AP35" i="3"/>
  <c r="AJ35" i="3"/>
  <c r="AB35" i="3"/>
  <c r="BF33" i="3"/>
  <c r="AZ33" i="3"/>
  <c r="AP33" i="3"/>
  <c r="AJ33" i="3"/>
  <c r="AB33" i="3"/>
  <c r="BF32" i="3"/>
  <c r="AZ32" i="3"/>
  <c r="AP32" i="3"/>
  <c r="AJ32" i="3"/>
  <c r="AB32" i="3"/>
  <c r="U32" i="3"/>
  <c r="S32" i="3"/>
  <c r="Q32" i="3"/>
  <c r="O32" i="3"/>
  <c r="M32" i="3"/>
  <c r="BF31" i="3"/>
  <c r="AZ31" i="3"/>
  <c r="AP31" i="3"/>
  <c r="AJ31" i="3"/>
  <c r="AB31" i="3"/>
  <c r="U31" i="3"/>
  <c r="S31" i="3"/>
  <c r="Q31" i="3"/>
  <c r="O31" i="3"/>
  <c r="M31" i="3"/>
  <c r="BF30" i="3"/>
  <c r="AZ30" i="3"/>
  <c r="AP30" i="3"/>
  <c r="AJ30" i="3"/>
  <c r="AB30" i="3"/>
  <c r="U30" i="3"/>
  <c r="S30" i="3"/>
  <c r="Q30" i="3"/>
  <c r="O30" i="3"/>
  <c r="M30" i="3"/>
  <c r="BF29" i="3"/>
  <c r="AZ29" i="3"/>
  <c r="AP29" i="3"/>
  <c r="AJ29" i="3"/>
  <c r="AB29" i="3"/>
  <c r="U29" i="3"/>
  <c r="S29" i="3"/>
  <c r="Q29" i="3"/>
  <c r="O29" i="3"/>
  <c r="M29" i="3"/>
  <c r="U28" i="3"/>
  <c r="S28" i="3"/>
  <c r="Q28" i="3"/>
  <c r="O28" i="3"/>
  <c r="M28" i="3"/>
  <c r="BF27" i="3"/>
  <c r="AZ27" i="3"/>
  <c r="AP27" i="3"/>
  <c r="AJ27" i="3"/>
  <c r="AB27" i="3"/>
  <c r="U27" i="3"/>
  <c r="S27" i="3"/>
  <c r="Q27" i="3"/>
  <c r="O27" i="3"/>
  <c r="M27" i="3"/>
  <c r="BF26" i="3"/>
  <c r="AZ26" i="3"/>
  <c r="AP26" i="3"/>
  <c r="AJ26" i="3"/>
  <c r="AB26" i="3"/>
  <c r="U26" i="3"/>
  <c r="S26" i="3"/>
  <c r="Q26" i="3"/>
  <c r="O26" i="3"/>
  <c r="M26" i="3"/>
  <c r="BF25" i="3"/>
  <c r="AZ25" i="3"/>
  <c r="AP25" i="3"/>
  <c r="AJ25" i="3"/>
  <c r="AB25" i="3"/>
  <c r="BF24" i="3"/>
  <c r="AZ24" i="3"/>
  <c r="AP24" i="3"/>
  <c r="AJ24" i="3"/>
  <c r="AB24" i="3"/>
  <c r="BF23" i="3"/>
  <c r="AZ23" i="3"/>
  <c r="AP23" i="3"/>
  <c r="AJ23" i="3"/>
  <c r="AB23" i="3"/>
  <c r="BF21" i="3"/>
  <c r="AZ21" i="3"/>
  <c r="AP21" i="3"/>
  <c r="AJ21" i="3"/>
  <c r="AB21" i="3"/>
  <c r="BF20" i="3"/>
  <c r="AZ20" i="3"/>
  <c r="AP20" i="3"/>
  <c r="AS17" i="3" s="1"/>
  <c r="AJ20" i="3"/>
  <c r="AB20" i="3"/>
  <c r="BF19" i="3"/>
  <c r="AZ19" i="3"/>
  <c r="AP19" i="3"/>
  <c r="AJ19" i="3"/>
  <c r="AB19" i="3"/>
  <c r="BF18" i="3"/>
  <c r="AZ18" i="3"/>
  <c r="AP18" i="3"/>
  <c r="AJ18" i="3"/>
  <c r="AB18" i="3"/>
  <c r="BI17" i="3"/>
  <c r="BG29" i="3" s="1"/>
  <c r="BA29" i="3" s="1"/>
  <c r="BF17" i="3"/>
  <c r="AZ17" i="3"/>
  <c r="AP17" i="3"/>
  <c r="AJ17" i="3"/>
  <c r="AB17" i="3"/>
  <c r="BA18" i="3" l="1"/>
  <c r="AQ27" i="3"/>
  <c r="AQ39" i="3"/>
  <c r="AK39" i="3" s="1"/>
  <c r="AQ38" i="3"/>
  <c r="AK38" i="3" s="1"/>
  <c r="AQ37" i="3"/>
  <c r="AK37" i="3" s="1"/>
  <c r="AQ36" i="3"/>
  <c r="AK36" i="3" s="1"/>
  <c r="AQ35" i="3"/>
  <c r="AK35" i="3" s="1"/>
  <c r="AQ31" i="3"/>
  <c r="AK31" i="3" s="1"/>
  <c r="AQ25" i="3"/>
  <c r="AK25" i="3" s="1"/>
  <c r="AQ24" i="3"/>
  <c r="AQ33" i="3"/>
  <c r="AK33" i="3" s="1"/>
  <c r="AQ32" i="3"/>
  <c r="AK32" i="3" s="1"/>
  <c r="AQ18" i="3"/>
  <c r="AK18" i="3" s="1"/>
  <c r="AQ26" i="3"/>
  <c r="AQ20" i="3"/>
  <c r="AK20" i="3" s="1"/>
  <c r="AQ29" i="3"/>
  <c r="AQ17" i="3"/>
  <c r="AQ21" i="3"/>
  <c r="AK21" i="3" s="1"/>
  <c r="AQ30" i="3"/>
  <c r="AQ23" i="3"/>
  <c r="AQ19" i="3"/>
  <c r="AK19" i="3" s="1"/>
  <c r="BA20" i="3"/>
  <c r="AK29" i="3"/>
  <c r="AK17" i="3"/>
  <c r="AK30" i="3"/>
  <c r="BA33" i="3"/>
  <c r="BG18" i="3"/>
  <c r="BG32" i="3"/>
  <c r="BA32" i="3" s="1"/>
  <c r="BG19" i="3"/>
  <c r="BA19" i="3" s="1"/>
  <c r="BG24" i="3"/>
  <c r="BG25" i="3"/>
  <c r="BG33" i="3"/>
  <c r="BG35" i="3"/>
  <c r="BG36" i="3"/>
  <c r="BG37" i="3"/>
  <c r="BG38" i="3"/>
  <c r="BG39" i="3"/>
  <c r="BG17" i="3"/>
  <c r="BA17" i="3" s="1"/>
  <c r="BG31" i="3"/>
  <c r="BA31" i="3" s="1"/>
  <c r="BG23" i="3"/>
  <c r="BG21" i="3"/>
  <c r="BA21" i="3" s="1"/>
  <c r="BG27" i="3"/>
  <c r="BA27" i="3" s="1"/>
  <c r="BG20" i="3"/>
  <c r="BG30" i="3"/>
  <c r="BA30" i="3" s="1"/>
  <c r="BG26" i="3"/>
  <c r="BA26" i="3" s="1"/>
  <c r="BW21" i="1" l="1"/>
  <c r="BX21" i="1"/>
  <c r="BY21" i="1"/>
  <c r="BZ21" i="1"/>
  <c r="CA21" i="1"/>
  <c r="BW20" i="1"/>
  <c r="BX20" i="1"/>
  <c r="BY20" i="1"/>
  <c r="BZ20" i="1"/>
  <c r="CA20" i="1"/>
  <c r="BV21" i="1"/>
  <c r="BV20" i="1"/>
  <c r="BB28" i="1"/>
  <c r="BB27" i="1"/>
  <c r="BB26" i="1"/>
  <c r="BB25" i="1"/>
  <c r="BB24" i="1"/>
  <c r="BB23" i="1"/>
  <c r="BB20" i="1"/>
  <c r="BB19" i="1"/>
  <c r="BB18" i="1"/>
  <c r="BB17" i="1"/>
  <c r="BB16" i="1"/>
  <c r="BB15" i="1"/>
  <c r="BB12" i="1"/>
  <c r="BB11" i="1"/>
  <c r="BB10" i="1"/>
  <c r="BB9" i="1"/>
  <c r="BB8" i="1"/>
  <c r="BB7" i="1"/>
  <c r="AE19" i="1"/>
  <c r="AE20" i="1" s="1"/>
  <c r="AD19" i="1"/>
  <c r="AD20" i="1" s="1"/>
  <c r="AC19" i="1"/>
  <c r="AC20" i="1" s="1"/>
  <c r="AB19" i="1"/>
  <c r="AB20" i="1" s="1"/>
  <c r="AA19" i="1"/>
  <c r="AA20" i="1" s="1"/>
  <c r="Z19" i="1"/>
  <c r="Z20" i="1" s="1"/>
  <c r="T14" i="1"/>
  <c r="T15" i="1" s="1"/>
  <c r="S14" i="1"/>
  <c r="S15" i="1" s="1"/>
  <c r="R14" i="1"/>
  <c r="R15" i="1" s="1"/>
  <c r="Q14" i="1"/>
  <c r="Q15" i="1" s="1"/>
  <c r="P14" i="1"/>
  <c r="P15" i="1" s="1"/>
  <c r="O14" i="1"/>
  <c r="O15" i="1" s="1"/>
  <c r="H15" i="1"/>
  <c r="E14" i="1"/>
  <c r="E15" i="1" s="1"/>
  <c r="F14" i="1"/>
  <c r="F15" i="1" s="1"/>
  <c r="G14" i="1"/>
  <c r="G15" i="1" s="1"/>
  <c r="H14" i="1"/>
  <c r="I14" i="1"/>
  <c r="I15" i="1" s="1"/>
  <c r="D14" i="1"/>
  <c r="D15" i="1" s="1"/>
</calcChain>
</file>

<file path=xl/sharedStrings.xml><?xml version="1.0" encoding="utf-8"?>
<sst xmlns="http://schemas.openxmlformats.org/spreadsheetml/2006/main" count="882" uniqueCount="315">
  <si>
    <t>Figure 1a</t>
  </si>
  <si>
    <t>Figure 1b</t>
  </si>
  <si>
    <t>Figure 1f</t>
  </si>
  <si>
    <t>Figure 1g</t>
  </si>
  <si>
    <t>Figure 1h</t>
  </si>
  <si>
    <t>Figure 1i</t>
  </si>
  <si>
    <t xml:space="preserve">Antibodies in to Spike WH1 variant in Balb/c mice after three vaccinations </t>
  </si>
  <si>
    <t xml:space="preserve">Antibodies in to Spike Beta variant in Balb/c mice after three vaccinations </t>
  </si>
  <si>
    <t>Antibodies in to Spike WH1 variant in Balb/c mice after three prime-boost vaccinations with indicated vaccines</t>
  </si>
  <si>
    <t xml:space="preserve">NAbs to Delta and Omicron variant in Balb/c mice after three vaccinations </t>
  </si>
  <si>
    <t>Abs to S proteins of the WH1, Beta, and Delta variants in mice immunized three times with OC-2.4</t>
  </si>
  <si>
    <t>Raw data supporting the calculation of mean anti-N titers stated on page 5, line 10:</t>
  </si>
  <si>
    <t>Yellow is OD above cut off (3 times the OD of the negative sera at the same dilution)</t>
  </si>
  <si>
    <t>The Virus Neutralisation Titre (VNT) was read manually by a person blinded to the groups. All samples were set in quadruplicate</t>
  </si>
  <si>
    <t xml:space="preserve">NAbs to Delta and Omicron variant in female NZW rabbits after four doses of 880 µg OC-2.4 DNA  </t>
  </si>
  <si>
    <t>Dilution of serum</t>
  </si>
  <si>
    <t>End poit titre</t>
  </si>
  <si>
    <t>S-WH1</t>
  </si>
  <si>
    <t>Dilution</t>
  </si>
  <si>
    <t>Pvax</t>
  </si>
  <si>
    <t>OC-2.4 DNA</t>
  </si>
  <si>
    <t>OC-2.4</t>
  </si>
  <si>
    <t>Endpoint titer</t>
  </si>
  <si>
    <t>NT against Delta variant at 96h post infection</t>
  </si>
  <si>
    <t>pVAX</t>
  </si>
  <si>
    <t>&lt;60</t>
  </si>
  <si>
    <t>VNT50</t>
  </si>
  <si>
    <t>Comment</t>
  </si>
  <si>
    <t>pVAX pool</t>
  </si>
  <si>
    <t>&lt;16</t>
  </si>
  <si>
    <t>CPE in all wells</t>
  </si>
  <si>
    <t>Vaccine</t>
  </si>
  <si>
    <t>Rabbit</t>
  </si>
  <si>
    <t>Vehicle</t>
  </si>
  <si>
    <t>K48</t>
  </si>
  <si>
    <t>100% CPE in all wells</t>
  </si>
  <si>
    <t>rS/QS21</t>
  </si>
  <si>
    <t>CPE in all wells att 256</t>
  </si>
  <si>
    <t>K49</t>
  </si>
  <si>
    <t>K50</t>
  </si>
  <si>
    <t>Mean</t>
  </si>
  <si>
    <t>Marginal CPE in one well at 256</t>
  </si>
  <si>
    <t>S-Beta</t>
  </si>
  <si>
    <t>K63</t>
  </si>
  <si>
    <t>CPE in all four wells at 512</t>
  </si>
  <si>
    <t>Cut-off (3 x mean)</t>
  </si>
  <si>
    <t>K64</t>
  </si>
  <si>
    <t>%5 CPE in 3 wells at 128</t>
  </si>
  <si>
    <t>rS/QS21+OC-2.4</t>
  </si>
  <si>
    <t>CPE in two wells at 256</t>
  </si>
  <si>
    <t>K65</t>
  </si>
  <si>
    <t xml:space="preserve">CPE in 2 wells at 256. One well with CPE at 256 did not have enough sample </t>
  </si>
  <si>
    <t>4,0</t>
  </si>
  <si>
    <t>K66</t>
  </si>
  <si>
    <t>Serum only</t>
  </si>
  <si>
    <t>No CPE</t>
  </si>
  <si>
    <t>K67</t>
  </si>
  <si>
    <t>CPE in One well at 256 with not enough sample</t>
  </si>
  <si>
    <t>K68</t>
  </si>
  <si>
    <t>CPE in 2 wells at 256</t>
  </si>
  <si>
    <t>Post control</t>
  </si>
  <si>
    <t>CPE in two wells at 512</t>
  </si>
  <si>
    <t>3 x mean</t>
  </si>
  <si>
    <t>S/QS21 x 3</t>
  </si>
  <si>
    <t>4</t>
  </si>
  <si>
    <t>Delta only</t>
  </si>
  <si>
    <t>S-Delta</t>
  </si>
  <si>
    <t>NT against Omicron variant at 96h post infection</t>
  </si>
  <si>
    <t>Figure 1c</t>
  </si>
  <si>
    <t>Unclear if cell growth or CPE at 32</t>
  </si>
  <si>
    <t xml:space="preserve">NAbs to WH1 variant in Balb/c mice after three vaccinations </t>
  </si>
  <si>
    <t>The Virus Neutralisation Titre 50% (VNT50) was read manually by a person blinded to the groups. All samples were set in quadruplicate</t>
  </si>
  <si>
    <t>OC-2.4 DNA x 3</t>
  </si>
  <si>
    <t>CPE in two wells at 1:64</t>
  </si>
  <si>
    <t>NT against WH1 variant at 96h post infection</t>
  </si>
  <si>
    <t>No comments</t>
  </si>
  <si>
    <t xml:space="preserve"> CPE in one well at 256</t>
  </si>
  <si>
    <t>Omicron only</t>
  </si>
  <si>
    <t>Virus only</t>
  </si>
  <si>
    <t>S/QS21 x 1 +  OC-2.4 DNA x 2</t>
  </si>
  <si>
    <t>Figure 1d</t>
  </si>
  <si>
    <t xml:space="preserve">NAbs to Beta variant in Balb/c mice after three vaccinations </t>
  </si>
  <si>
    <t>NT against Beta variant at 96h post infection</t>
  </si>
  <si>
    <t>CPE in two well at 2048</t>
  </si>
  <si>
    <t>Figure 2e</t>
  </si>
  <si>
    <t>Raw data from IFNgamma SFC/million PBMC from all rabbits given vehicle with in vivo EP four times</t>
  </si>
  <si>
    <t>Figure 2a</t>
  </si>
  <si>
    <t>Groups of five mice were immunized three times with recombinant S in QS21 adjuvant. Data ia given as the raw data of SFCs/million splenocytes for each antigen tested in triplicate. Each mouse was tested individually</t>
  </si>
  <si>
    <t>Figure 2b</t>
  </si>
  <si>
    <t>Groups of five mice were immunized three times with OC-2.4 DNA with in vivo EP. Data ia given as the raw data of SFCs/million splenocytes for each antigen tested in triplicate. Each mouse was tested individually</t>
  </si>
  <si>
    <t>Figure 2c</t>
  </si>
  <si>
    <t>Groups of five mice were primed with rS/QS21 and then immunized twice times with OC-2.4 DNA with in vivo EP. Data ia given as the raw data of SFCs/million splenocytes for each antigen tested in triplicate. Each mouse was tested individually</t>
  </si>
  <si>
    <t>Figure 2d</t>
  </si>
  <si>
    <t>Groups of five mice were immunized three times with pVAX DNA with in vivo EP. Data ia given as the raw data of SFCs/million splenocytes for each antigen tested in triplicate. Each mouse was tested individually</t>
  </si>
  <si>
    <t>Each data point represents a mean of triplicate wells</t>
  </si>
  <si>
    <t>day 14</t>
  </si>
  <si>
    <t>day 35</t>
  </si>
  <si>
    <t>day 56</t>
  </si>
  <si>
    <t>Day 77</t>
  </si>
  <si>
    <t>Rabbit no.</t>
  </si>
  <si>
    <t>K27</t>
  </si>
  <si>
    <t>K28</t>
  </si>
  <si>
    <t>K29</t>
  </si>
  <si>
    <t>K30</t>
  </si>
  <si>
    <t>K31</t>
  </si>
  <si>
    <t>K32</t>
  </si>
  <si>
    <t>K51</t>
  </si>
  <si>
    <t>K52</t>
  </si>
  <si>
    <t>K53</t>
  </si>
  <si>
    <t>N pool 10 μg/mL</t>
  </si>
  <si>
    <t>In vitro antigen</t>
  </si>
  <si>
    <t>Mouse 2.2-1</t>
  </si>
  <si>
    <t>Mouse 2.2-3</t>
  </si>
  <si>
    <t>Mouse 2.2-10</t>
  </si>
  <si>
    <t>Mouse 2.2-30</t>
  </si>
  <si>
    <t>Mouse 2.2-0</t>
  </si>
  <si>
    <t>Mouse 3.1-10</t>
  </si>
  <si>
    <t>Mouse 3.1-0</t>
  </si>
  <si>
    <t>Mouse 3.2-1</t>
  </si>
  <si>
    <t>Mouse 3.2-3</t>
  </si>
  <si>
    <t>Mouse 3.2-10</t>
  </si>
  <si>
    <t>Mouse 1.1-3</t>
  </si>
  <si>
    <t>Mouse 1.1-10</t>
  </si>
  <si>
    <t>Mouse 1.2-3</t>
  </si>
  <si>
    <t>Mouse 1.2-10</t>
  </si>
  <si>
    <t>Mouse 1.2-30</t>
  </si>
  <si>
    <t>Mouse 4.2-1</t>
  </si>
  <si>
    <t>Mouse 4.2-3</t>
  </si>
  <si>
    <t>Mouse 4.2-10</t>
  </si>
  <si>
    <t>RBD pool: 10 μg/mL</t>
  </si>
  <si>
    <t>N pool 1: 10 μg/mL</t>
  </si>
  <si>
    <t>M pool: 10 μg/mL</t>
  </si>
  <si>
    <t>N pool 2: 10 μg/mL</t>
  </si>
  <si>
    <t>N protein: 1 μg/mL</t>
  </si>
  <si>
    <t>N pool 3: 10 μg/mL</t>
  </si>
  <si>
    <t>S-GS pro: 1 μg/mL</t>
  </si>
  <si>
    <t>N pool 4: 10 μg/mL</t>
  </si>
  <si>
    <t>Bat-N pool 10 μg/mL</t>
  </si>
  <si>
    <t>N pool 5: 10 μg/mL</t>
  </si>
  <si>
    <t>Con A 2 μg/mL</t>
  </si>
  <si>
    <t>N pool 6: 10 μg/mL</t>
  </si>
  <si>
    <t>Media</t>
  </si>
  <si>
    <t>N pool 7: 10 μg/mL</t>
  </si>
  <si>
    <t>N pool 8: 10 μg/mL</t>
  </si>
  <si>
    <t>Figure 2f</t>
  </si>
  <si>
    <t>Raw data from IFNgamma SFC/million PBMC from all rabbits given 84 µg OC-2.4 DNA with in vivo EP four times</t>
  </si>
  <si>
    <t>N pool 9: 10 μg/mL</t>
  </si>
  <si>
    <t>N pool 10: 10 μg/mL</t>
  </si>
  <si>
    <t>day 77</t>
  </si>
  <si>
    <t>day 91</t>
  </si>
  <si>
    <t>day 119</t>
  </si>
  <si>
    <t>K36</t>
  </si>
  <si>
    <t>K37</t>
  </si>
  <si>
    <t>K38</t>
  </si>
  <si>
    <t>K57</t>
  </si>
  <si>
    <t>K58</t>
  </si>
  <si>
    <t>K59</t>
  </si>
  <si>
    <t>K39</t>
  </si>
  <si>
    <t>K40</t>
  </si>
  <si>
    <t>K41</t>
  </si>
  <si>
    <t>K54</t>
  </si>
  <si>
    <t>K55</t>
  </si>
  <si>
    <t>K56</t>
  </si>
  <si>
    <t>K60</t>
  </si>
  <si>
    <t>K61</t>
  </si>
  <si>
    <t>K62</t>
  </si>
  <si>
    <t>Bat-N pool 1: 10 μg/mL</t>
  </si>
  <si>
    <t>Bat-N pool 2: 10 μg/mL</t>
  </si>
  <si>
    <t>Bat-N pool 3: 10 μg/mL</t>
  </si>
  <si>
    <t>Bat-N pool 4: 10 μg/mL</t>
  </si>
  <si>
    <t>Bat-N pool 5: 10 μg/mL</t>
  </si>
  <si>
    <t>Bat-N pool 6: 10 μg/mL</t>
  </si>
  <si>
    <t>Bat-N pool 7: 10 μg/mL</t>
  </si>
  <si>
    <t>Bat-N pool 8: 10 μg/mL</t>
  </si>
  <si>
    <t>Bat-N pool 9: 10 μg/mL</t>
  </si>
  <si>
    <t>Bat-N pool 10: 10 μg/mL</t>
  </si>
  <si>
    <t>Figure 2g</t>
  </si>
  <si>
    <t>Raw data from IFNgamma SFC/million PBMC from all rabbits given 840 µg OC-2.4 DNA with in vivo EP four times</t>
  </si>
  <si>
    <t>RBD pool 1: 10 μg/mL</t>
  </si>
  <si>
    <t>RBD pool 2: 10 μg/mL</t>
  </si>
  <si>
    <t>RBD pool 3: 10 μg/mL</t>
  </si>
  <si>
    <t>K42</t>
  </si>
  <si>
    <t>K43</t>
  </si>
  <si>
    <t>K44</t>
  </si>
  <si>
    <t>K45</t>
  </si>
  <si>
    <t>K46</t>
  </si>
  <si>
    <t>K47</t>
  </si>
  <si>
    <t>RBD pool 4: 10 μg/mL</t>
  </si>
  <si>
    <t>RBD pool 5: 10 μg/mL</t>
  </si>
  <si>
    <t>RBD pool 6: 10 μg/mL</t>
  </si>
  <si>
    <t>Mut-RBD pool 4: 10 μg/mL</t>
  </si>
  <si>
    <t>Mut-RBD pool 5: 10 μg/mL</t>
  </si>
  <si>
    <t>Mut-RBD pool 6: 10 μg/mL</t>
  </si>
  <si>
    <t>Bat-RBD pool 1: 10 μg/mL</t>
  </si>
  <si>
    <t>Bat-RBD pool 2: 10 μg/mL</t>
  </si>
  <si>
    <t>Figure 2h Cummulated SFCs/million for the peptide pools to RBD, M, and N in rabbits vaccinated with vehicke, 84 µg and 840 µg of OC-2.4</t>
  </si>
  <si>
    <t>Bat-RBD pool 3: 10 μg/mL</t>
  </si>
  <si>
    <t>VEHICLE</t>
  </si>
  <si>
    <t>84µg</t>
  </si>
  <si>
    <t>840µg</t>
  </si>
  <si>
    <t>Bat-RBD pool 4: 10 μg/mL</t>
  </si>
  <si>
    <t>Day</t>
  </si>
  <si>
    <t>Bat-RBD pool 5: 10 μg/mL</t>
  </si>
  <si>
    <t>Bat-RBD pool 6: 10 μg/mL</t>
  </si>
  <si>
    <t>M pool 1: 10 μg/mL</t>
  </si>
  <si>
    <t>M pool 2: 10 μg/mL</t>
  </si>
  <si>
    <t>M pool 3: 10 μg/mL</t>
  </si>
  <si>
    <t>M pool 4: 10 μg/mL</t>
  </si>
  <si>
    <t>M pool 5: 10 μg/mL</t>
  </si>
  <si>
    <t>N protein: 10 μg/mL</t>
  </si>
  <si>
    <t>N (10)</t>
  </si>
  <si>
    <t>N (1)</t>
  </si>
  <si>
    <t>RBD-GS pro: 1 μg/mL</t>
  </si>
  <si>
    <t>RBD-GS</t>
  </si>
  <si>
    <t>S-GS</t>
  </si>
  <si>
    <t>S Wuhan-KTH pro: 1 μg/mL</t>
  </si>
  <si>
    <t>S WH1-KTH</t>
  </si>
  <si>
    <t>S Beta-KTH pro: 1 μg/mL</t>
  </si>
  <si>
    <t>S Beta-KTH</t>
  </si>
  <si>
    <t>S Delta-KTH pro: 1 μg/mL</t>
  </si>
  <si>
    <t>S Delta-KTH</t>
  </si>
  <si>
    <t>OVA pro: 10 μg/mL</t>
  </si>
  <si>
    <t>OVA</t>
  </si>
  <si>
    <t>Con A (2)</t>
  </si>
  <si>
    <t>Con A 1 μg/mL</t>
  </si>
  <si>
    <t>Con A (1)</t>
  </si>
  <si>
    <t>Con A 0.5 μg/mL</t>
  </si>
  <si>
    <t>Con A (0.5)</t>
  </si>
  <si>
    <t>Figure 3a</t>
  </si>
  <si>
    <t>No data presented</t>
  </si>
  <si>
    <t>Figure 3b</t>
  </si>
  <si>
    <t>Histological scoring of lungs</t>
  </si>
  <si>
    <t>Figure 3d</t>
  </si>
  <si>
    <t>Histological scoring</t>
  </si>
  <si>
    <t>Figure 3c</t>
  </si>
  <si>
    <t>Nasal PCR cycle time values</t>
  </si>
  <si>
    <t>Lung PCR cycle time values normalized for actin CT value</t>
  </si>
  <si>
    <t>Analysis</t>
  </si>
  <si>
    <t>Mouse</t>
  </si>
  <si>
    <t>Control DNA</t>
  </si>
  <si>
    <t>rN/QS21</t>
  </si>
  <si>
    <t>SARS-COV-2</t>
  </si>
  <si>
    <t xml:space="preserve">Actin </t>
  </si>
  <si>
    <t>Bronciolar infl</t>
  </si>
  <si>
    <t>A</t>
  </si>
  <si>
    <t>1- pVax</t>
  </si>
  <si>
    <t xml:space="preserve">Group </t>
  </si>
  <si>
    <t>Sample</t>
  </si>
  <si>
    <t>CT1</t>
  </si>
  <si>
    <t>CT2</t>
  </si>
  <si>
    <t>Ct avg</t>
  </si>
  <si>
    <t>Death</t>
  </si>
  <si>
    <t>Normalized CT</t>
  </si>
  <si>
    <t>CT avg</t>
  </si>
  <si>
    <t>Normalization factor</t>
  </si>
  <si>
    <t>Mean Actin CT</t>
  </si>
  <si>
    <t xml:space="preserve">Normalication factor </t>
  </si>
  <si>
    <t>Mean CT actin</t>
  </si>
  <si>
    <t>Animal number</t>
  </si>
  <si>
    <t>1 -pVax</t>
  </si>
  <si>
    <t>1_1</t>
  </si>
  <si>
    <t>PID 6</t>
  </si>
  <si>
    <t>1_2</t>
  </si>
  <si>
    <t>T0 blood</t>
  </si>
  <si>
    <t>gram</t>
  </si>
  <si>
    <t>% weightloss</t>
  </si>
  <si>
    <t>1_3</t>
  </si>
  <si>
    <t>1st immunization</t>
  </si>
  <si>
    <t>1_4</t>
  </si>
  <si>
    <t>Perivascular cuff</t>
  </si>
  <si>
    <t>T1 blood</t>
  </si>
  <si>
    <t>1_5</t>
  </si>
  <si>
    <t>2nd immunization</t>
  </si>
  <si>
    <t>T2 blood</t>
  </si>
  <si>
    <t>2-S+QS-21</t>
  </si>
  <si>
    <t>2_1</t>
  </si>
  <si>
    <t>PID 13</t>
  </si>
  <si>
    <t>x</t>
  </si>
  <si>
    <t xml:space="preserve">3rd immunization </t>
  </si>
  <si>
    <t>2_2</t>
  </si>
  <si>
    <t>T3 blood</t>
  </si>
  <si>
    <t>2_3</t>
  </si>
  <si>
    <t>Peribroniolar cuff</t>
  </si>
  <si>
    <t>Challenge</t>
  </si>
  <si>
    <t>2_4</t>
  </si>
  <si>
    <t>2_5</t>
  </si>
  <si>
    <t>3-N+QS-21</t>
  </si>
  <si>
    <t>3_1</t>
  </si>
  <si>
    <t>PID 7</t>
  </si>
  <si>
    <t>3_2</t>
  </si>
  <si>
    <t>Alveolar exudate</t>
  </si>
  <si>
    <t>3_3</t>
  </si>
  <si>
    <t>3_4</t>
  </si>
  <si>
    <t>3_5</t>
  </si>
  <si>
    <t>Less active, piloerection, breathing</t>
  </si>
  <si>
    <t>6- OC2.4</t>
  </si>
  <si>
    <t>6_1</t>
  </si>
  <si>
    <t>Alveolar septal infl</t>
  </si>
  <si>
    <t>6_2</t>
  </si>
  <si>
    <t>6_3</t>
  </si>
  <si>
    <t>6_4</t>
  </si>
  <si>
    <t>6_5</t>
  </si>
  <si>
    <t>sneezed at challenge</t>
  </si>
  <si>
    <t>Interstitial hyperemia - alveolar haemorrhage</t>
  </si>
  <si>
    <t>2- S+QS21</t>
  </si>
  <si>
    <t>One lung lobe from each animal, H&amp;E staining, evaluated by light microscope.</t>
  </si>
  <si>
    <t xml:space="preserve">* Mixed inflammatory cells, mainly MNC (mononuclear) and minimal-mild neutrophils. </t>
  </si>
  <si>
    <t>A = artefactual (processing).</t>
  </si>
  <si>
    <t>Severity ranges from 0 to 4: 0 = none; 1 = minimal; 2 =mild; 3 = moderate and 4 = marked/severe.</t>
  </si>
  <si>
    <t>Findings adapted from Salguero et al (2021).</t>
  </si>
  <si>
    <t>Pathologist: Maria Erlandsson</t>
  </si>
  <si>
    <t>3- N+QS21</t>
  </si>
  <si>
    <t>Really sick, not active, hunched</t>
  </si>
  <si>
    <t>Less active, hunched, piloerection</t>
  </si>
  <si>
    <t>6 - OC2.4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</si>
</sst>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8"/>
      <color rgb="FF000000"/>
      <name val="Tahoma"/>
      <family val="2"/>
    </font>
    <font>
      <sz val="12"/>
      <color rgb="FFFF0000"/>
      <name val="Calibri"/>
      <family val="2"/>
      <scheme val="minor"/>
    </font>
    <font>
      <sz val="1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C3F5C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49" fontId="0" fillId="2" borderId="0" xfId="0" applyNumberFormat="1" applyFill="1"/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left" vertical="center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2" fontId="0" fillId="0" borderId="8" xfId="0" applyNumberFormat="1" applyBorder="1" applyAlignment="1">
      <alignment horizontal="left"/>
    </xf>
    <xf numFmtId="2" fontId="0" fillId="0" borderId="8" xfId="0" applyNumberFormat="1" applyBorder="1"/>
    <xf numFmtId="2" fontId="0" fillId="3" borderId="8" xfId="0" applyNumberFormat="1" applyFill="1" applyBorder="1"/>
    <xf numFmtId="0" fontId="0" fillId="4" borderId="0" xfId="0" applyFill="1"/>
    <xf numFmtId="2" fontId="0" fillId="0" borderId="0" xfId="0" applyNumberFormat="1"/>
    <xf numFmtId="0" fontId="0" fillId="0" borderId="8" xfId="0" applyBorder="1"/>
    <xf numFmtId="0" fontId="0" fillId="0" borderId="9" xfId="0" applyBorder="1" applyAlignment="1">
      <alignment horizontal="right" vertical="top"/>
    </xf>
    <xf numFmtId="0" fontId="8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2" fontId="9" fillId="0" borderId="8" xfId="0" applyNumberFormat="1" applyFont="1" applyBorder="1" applyAlignment="1">
      <alignment horizontal="left"/>
    </xf>
    <xf numFmtId="2" fontId="10" fillId="0" borderId="8" xfId="0" applyNumberFormat="1" applyFont="1" applyBorder="1" applyAlignment="1">
      <alignment horizontal="left"/>
    </xf>
    <xf numFmtId="2" fontId="11" fillId="0" borderId="8" xfId="0" applyNumberFormat="1" applyFont="1" applyBorder="1" applyAlignment="1">
      <alignment horizontal="left"/>
    </xf>
    <xf numFmtId="1" fontId="12" fillId="0" borderId="13" xfId="0" applyNumberFormat="1" applyFont="1" applyBorder="1" applyAlignment="1">
      <alignment horizontal="left" vertical="top"/>
    </xf>
    <xf numFmtId="165" fontId="0" fillId="0" borderId="0" xfId="0" applyNumberFormat="1" applyAlignment="1">
      <alignment horizontal="left"/>
    </xf>
    <xf numFmtId="165" fontId="12" fillId="0" borderId="8" xfId="0" applyNumberFormat="1" applyFont="1" applyBorder="1" applyAlignment="1">
      <alignment horizontal="left" vertical="top"/>
    </xf>
    <xf numFmtId="165" fontId="12" fillId="0" borderId="13" xfId="0" applyNumberFormat="1" applyFont="1" applyBorder="1" applyAlignment="1">
      <alignment horizontal="left" vertical="top"/>
    </xf>
    <xf numFmtId="0" fontId="13" fillId="0" borderId="9" xfId="0" applyFont="1" applyBorder="1" applyAlignment="1">
      <alignment horizontal="right" vertical="top"/>
    </xf>
    <xf numFmtId="0" fontId="13" fillId="0" borderId="8" xfId="0" applyFont="1" applyBorder="1" applyAlignment="1">
      <alignment horizontal="left" vertical="top"/>
    </xf>
    <xf numFmtId="165" fontId="14" fillId="0" borderId="8" xfId="0" applyNumberFormat="1" applyFont="1" applyBorder="1" applyAlignment="1">
      <alignment horizontal="left" vertical="top"/>
    </xf>
    <xf numFmtId="2" fontId="0" fillId="0" borderId="8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 vertical="top"/>
    </xf>
    <xf numFmtId="165" fontId="12" fillId="0" borderId="15" xfId="0" applyNumberFormat="1" applyFont="1" applyBorder="1" applyAlignment="1">
      <alignment horizontal="left" vertical="top"/>
    </xf>
    <xf numFmtId="165" fontId="12" fillId="0" borderId="16" xfId="0" applyNumberFormat="1" applyFont="1" applyBorder="1" applyAlignment="1">
      <alignment horizontal="left" vertical="top"/>
    </xf>
    <xf numFmtId="2" fontId="6" fillId="0" borderId="8" xfId="0" applyNumberFormat="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2" fillId="5" borderId="0" xfId="0" applyFont="1" applyFill="1"/>
    <xf numFmtId="0" fontId="2" fillId="0" borderId="0" xfId="0" applyFont="1"/>
    <xf numFmtId="0" fontId="0" fillId="0" borderId="8" xfId="0" applyBorder="1" applyAlignment="1">
      <alignment horizontal="center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2" xfId="0" applyBorder="1" applyAlignment="1">
      <alignment horizontal="right" vertical="top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5" fontId="0" fillId="0" borderId="8" xfId="0" applyNumberFormat="1" applyBorder="1" applyAlignment="1">
      <alignment horizontal="left" vertical="top"/>
    </xf>
    <xf numFmtId="165" fontId="0" fillId="0" borderId="13" xfId="0" applyNumberForma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B6C8-F9FC-8940-8669-CD35B5674B6F}">
  <dimension ref="B2:CD63"/>
  <sheetViews>
    <sheetView tabSelected="1" workbookViewId="0"/>
  </sheetViews>
  <sheetFormatPr defaultColWidth="11" defaultRowHeight="15.95"/>
  <cols>
    <col min="37" max="37" width="10.875" customWidth="1"/>
  </cols>
  <sheetData>
    <row r="2" spans="2:82">
      <c r="B2" s="4" t="s">
        <v>0</v>
      </c>
      <c r="M2" s="4" t="s">
        <v>1</v>
      </c>
      <c r="X2" s="4" t="s">
        <v>2</v>
      </c>
      <c r="AI2" s="4" t="s">
        <v>3</v>
      </c>
      <c r="AU2" t="s">
        <v>4</v>
      </c>
    </row>
    <row r="3" spans="2:82">
      <c r="BI3" t="s">
        <v>5</v>
      </c>
    </row>
    <row r="4" spans="2:82">
      <c r="B4" t="s">
        <v>6</v>
      </c>
      <c r="M4" t="s">
        <v>7</v>
      </c>
      <c r="X4" t="s">
        <v>8</v>
      </c>
      <c r="AI4" t="s">
        <v>9</v>
      </c>
      <c r="AU4" t="s">
        <v>10</v>
      </c>
      <c r="BV4" t="s">
        <v>11</v>
      </c>
    </row>
    <row r="5" spans="2:82">
      <c r="B5" t="s">
        <v>12</v>
      </c>
      <c r="M5" t="s">
        <v>12</v>
      </c>
      <c r="X5" t="s">
        <v>12</v>
      </c>
      <c r="AJ5" t="s">
        <v>13</v>
      </c>
      <c r="AU5" t="s">
        <v>12</v>
      </c>
      <c r="BI5" t="s">
        <v>14</v>
      </c>
    </row>
    <row r="6" spans="2:82">
      <c r="D6" t="s">
        <v>15</v>
      </c>
      <c r="K6" t="s">
        <v>16</v>
      </c>
      <c r="O6" t="s">
        <v>15</v>
      </c>
      <c r="V6" t="s">
        <v>16</v>
      </c>
      <c r="Z6" t="s">
        <v>15</v>
      </c>
      <c r="AG6" t="s">
        <v>16</v>
      </c>
      <c r="AU6" t="s">
        <v>17</v>
      </c>
      <c r="AV6" t="s">
        <v>18</v>
      </c>
      <c r="AW6" t="s">
        <v>19</v>
      </c>
      <c r="BC6" t="s">
        <v>20</v>
      </c>
      <c r="BJ6" t="s">
        <v>13</v>
      </c>
      <c r="BV6" t="s">
        <v>21</v>
      </c>
      <c r="CB6" t="s">
        <v>22</v>
      </c>
    </row>
    <row r="7" spans="2:82">
      <c r="D7" s="1">
        <v>60</v>
      </c>
      <c r="E7" s="1">
        <v>360</v>
      </c>
      <c r="F7" s="1">
        <v>2160</v>
      </c>
      <c r="G7" s="1">
        <v>12960</v>
      </c>
      <c r="H7" s="1">
        <v>77760</v>
      </c>
      <c r="I7" s="1">
        <v>466560</v>
      </c>
      <c r="O7" s="1">
        <v>60</v>
      </c>
      <c r="P7" s="1">
        <v>360</v>
      </c>
      <c r="Q7" s="1">
        <v>2160</v>
      </c>
      <c r="R7" s="1">
        <v>12960</v>
      </c>
      <c r="S7" s="1">
        <v>77760</v>
      </c>
      <c r="T7" s="1">
        <v>466560</v>
      </c>
      <c r="Z7" s="1">
        <v>60</v>
      </c>
      <c r="AA7" s="1">
        <v>360</v>
      </c>
      <c r="AB7" s="1">
        <v>2160</v>
      </c>
      <c r="AC7" s="1">
        <v>12960</v>
      </c>
      <c r="AD7" s="1">
        <v>77760</v>
      </c>
      <c r="AE7" s="1">
        <v>466560</v>
      </c>
      <c r="AI7" t="s">
        <v>23</v>
      </c>
      <c r="AV7" s="5">
        <v>60</v>
      </c>
      <c r="AW7" s="6">
        <v>0.35959999999999998</v>
      </c>
      <c r="AX7" s="6">
        <v>8.6599999999999996E-2</v>
      </c>
      <c r="AY7" s="6">
        <v>0.45329999999999998</v>
      </c>
      <c r="AZ7" s="6">
        <v>7.2900000000000006E-2</v>
      </c>
      <c r="BA7" s="6">
        <v>5.7099999999999998E-2</v>
      </c>
      <c r="BB7">
        <f>AVERAGE(AW7:BA7)*3</f>
        <v>0.61769999999999992</v>
      </c>
      <c r="BC7" s="7">
        <v>3.5823999999999998</v>
      </c>
      <c r="BD7" s="7">
        <v>3.3877000000000002</v>
      </c>
      <c r="BE7" s="7">
        <v>3.6162999999999998</v>
      </c>
      <c r="BF7" s="7">
        <v>3.4060999999999999</v>
      </c>
      <c r="BG7" s="7">
        <v>3.5108000000000001</v>
      </c>
      <c r="BV7" s="2">
        <v>3.2187000000000001</v>
      </c>
      <c r="BW7" s="2">
        <v>3.1867999999999999</v>
      </c>
      <c r="BX7" s="2">
        <v>1.8743000000000001</v>
      </c>
      <c r="BY7" s="2">
        <v>0.57809999999999995</v>
      </c>
      <c r="BZ7">
        <v>0.1472</v>
      </c>
      <c r="CA7">
        <v>7.9000000000000001E-2</v>
      </c>
      <c r="CB7">
        <v>12960</v>
      </c>
    </row>
    <row r="8" spans="2:82">
      <c r="B8" t="s">
        <v>24</v>
      </c>
      <c r="D8">
        <v>5.62E-2</v>
      </c>
      <c r="E8">
        <v>5.2299999999999999E-2</v>
      </c>
      <c r="F8">
        <v>5.1299999999999998E-2</v>
      </c>
      <c r="G8">
        <v>5.1299999999999998E-2</v>
      </c>
      <c r="H8">
        <v>4.9200000000000001E-2</v>
      </c>
      <c r="I8">
        <v>5.0799999999999998E-2</v>
      </c>
      <c r="K8" t="s">
        <v>25</v>
      </c>
      <c r="M8" t="s">
        <v>24</v>
      </c>
      <c r="O8">
        <v>6.1199999999999997E-2</v>
      </c>
      <c r="P8">
        <v>6.1400000000000003E-2</v>
      </c>
      <c r="Q8">
        <v>5.2600000000000001E-2</v>
      </c>
      <c r="R8">
        <v>5.3499999999999999E-2</v>
      </c>
      <c r="S8">
        <v>5.1900000000000002E-2</v>
      </c>
      <c r="T8">
        <v>5.6399999999999999E-2</v>
      </c>
      <c r="V8" t="s">
        <v>25</v>
      </c>
      <c r="X8" t="s">
        <v>24</v>
      </c>
      <c r="Z8">
        <v>0.1011</v>
      </c>
      <c r="AA8">
        <v>7.6700000000000004E-2</v>
      </c>
      <c r="AB8">
        <v>7.1499999999999994E-2</v>
      </c>
      <c r="AC8">
        <v>7.0599999999999996E-2</v>
      </c>
      <c r="AD8">
        <v>7.2700000000000001E-2</v>
      </c>
      <c r="AE8">
        <v>7.2099999999999997E-2</v>
      </c>
      <c r="AG8" t="s">
        <v>25</v>
      </c>
      <c r="AV8" s="5">
        <v>360</v>
      </c>
      <c r="AW8" s="6">
        <v>0.1154</v>
      </c>
      <c r="AX8" s="6">
        <v>6.9599999999999995E-2</v>
      </c>
      <c r="AY8" s="6">
        <v>0.13780000000000001</v>
      </c>
      <c r="AZ8" s="6">
        <v>7.0099999999999996E-2</v>
      </c>
      <c r="BA8" s="6">
        <v>5.6099999999999997E-2</v>
      </c>
      <c r="BB8">
        <f t="shared" ref="BB8:BB12" si="0">AVERAGE(AW8:BA8)*3</f>
        <v>0.26939999999999997</v>
      </c>
      <c r="BC8" s="7">
        <v>3.3391000000000002</v>
      </c>
      <c r="BD8" s="7">
        <v>3.1375999999999999</v>
      </c>
      <c r="BE8" s="7">
        <v>3.3675999999999999</v>
      </c>
      <c r="BF8" s="7">
        <v>3.2675000000000001</v>
      </c>
      <c r="BG8" s="7">
        <v>3.391</v>
      </c>
      <c r="BI8" t="s">
        <v>23</v>
      </c>
      <c r="BV8" s="2">
        <v>3.2511000000000001</v>
      </c>
      <c r="BW8" s="2">
        <v>3.1819000000000002</v>
      </c>
      <c r="BX8" s="2">
        <v>2.0615999999999999</v>
      </c>
      <c r="BY8" s="2">
        <v>0.58630000000000004</v>
      </c>
      <c r="BZ8">
        <v>0.17</v>
      </c>
      <c r="CA8">
        <v>8.1600000000000006E-2</v>
      </c>
      <c r="CB8">
        <v>12960</v>
      </c>
    </row>
    <row r="9" spans="2:82">
      <c r="D9">
        <v>0.06</v>
      </c>
      <c r="E9">
        <v>5.8900000000000001E-2</v>
      </c>
      <c r="F9">
        <v>5.0099999999999999E-2</v>
      </c>
      <c r="G9">
        <v>6.2899999999999998E-2</v>
      </c>
      <c r="H9">
        <v>5.3699999999999998E-2</v>
      </c>
      <c r="I9">
        <v>5.2600000000000001E-2</v>
      </c>
      <c r="K9" t="s">
        <v>25</v>
      </c>
      <c r="O9">
        <v>6.0699999999999997E-2</v>
      </c>
      <c r="P9">
        <v>6.5600000000000006E-2</v>
      </c>
      <c r="Q9">
        <v>5.3999999999999999E-2</v>
      </c>
      <c r="R9">
        <v>5.74E-2</v>
      </c>
      <c r="S9">
        <v>5.62E-2</v>
      </c>
      <c r="T9">
        <v>5.6099999999999997E-2</v>
      </c>
      <c r="V9" t="s">
        <v>25</v>
      </c>
      <c r="Z9">
        <v>9.9500000000000005E-2</v>
      </c>
      <c r="AA9">
        <v>7.6399999999999996E-2</v>
      </c>
      <c r="AB9">
        <v>7.8E-2</v>
      </c>
      <c r="AC9">
        <v>7.3499999999999996E-2</v>
      </c>
      <c r="AD9">
        <v>7.5399999999999995E-2</v>
      </c>
      <c r="AE9">
        <v>7.4099999999999999E-2</v>
      </c>
      <c r="AG9" t="s">
        <v>25</v>
      </c>
      <c r="AK9" t="s">
        <v>26</v>
      </c>
      <c r="AL9" t="s">
        <v>27</v>
      </c>
      <c r="AV9" s="5">
        <v>2160</v>
      </c>
      <c r="AW9" s="6">
        <v>7.6499999999999999E-2</v>
      </c>
      <c r="AX9" s="6">
        <v>7.1400000000000005E-2</v>
      </c>
      <c r="AY9" s="6">
        <v>8.0399999999999999E-2</v>
      </c>
      <c r="AZ9" s="6">
        <v>6.5100000000000005E-2</v>
      </c>
      <c r="BA9" s="6">
        <v>6.1499999999999999E-2</v>
      </c>
      <c r="BB9">
        <f t="shared" si="0"/>
        <v>0.21294000000000002</v>
      </c>
      <c r="BC9" s="7">
        <v>2.5049000000000001</v>
      </c>
      <c r="BD9" s="7">
        <v>2.1133000000000002</v>
      </c>
      <c r="BE9" s="7">
        <v>2.6606000000000001</v>
      </c>
      <c r="BF9" s="7">
        <v>2.7461000000000002</v>
      </c>
      <c r="BG9" s="7">
        <v>2.5032999999999999</v>
      </c>
      <c r="BV9" s="2">
        <v>3.1665999999999999</v>
      </c>
      <c r="BW9" s="2">
        <v>3.1417999999999999</v>
      </c>
      <c r="BX9" s="2">
        <v>1.7881</v>
      </c>
      <c r="BY9" s="2">
        <v>0.53720000000000001</v>
      </c>
      <c r="BZ9">
        <v>0.1497</v>
      </c>
      <c r="CA9">
        <v>7.7100000000000002E-2</v>
      </c>
      <c r="CB9">
        <v>12960</v>
      </c>
    </row>
    <row r="10" spans="2:82">
      <c r="D10">
        <v>5.5300000000000002E-2</v>
      </c>
      <c r="E10">
        <v>5.2699999999999997E-2</v>
      </c>
      <c r="F10">
        <v>5.0299999999999997E-2</v>
      </c>
      <c r="G10">
        <v>5.9700000000000003E-2</v>
      </c>
      <c r="H10">
        <v>5.4600000000000003E-2</v>
      </c>
      <c r="I10">
        <v>5.8799999999999998E-2</v>
      </c>
      <c r="K10" t="s">
        <v>25</v>
      </c>
      <c r="O10">
        <v>5.5599999999999997E-2</v>
      </c>
      <c r="P10">
        <v>6.5299999999999997E-2</v>
      </c>
      <c r="Q10">
        <v>5.5100000000000003E-2</v>
      </c>
      <c r="R10">
        <v>5.6399999999999999E-2</v>
      </c>
      <c r="S10">
        <v>5.5599999999999997E-2</v>
      </c>
      <c r="T10">
        <v>6.2300000000000001E-2</v>
      </c>
      <c r="V10" t="s">
        <v>25</v>
      </c>
      <c r="Z10">
        <v>8.1900000000000001E-2</v>
      </c>
      <c r="AA10">
        <v>7.3899999999999993E-2</v>
      </c>
      <c r="AB10">
        <v>7.2099999999999997E-2</v>
      </c>
      <c r="AC10">
        <v>7.0400000000000004E-2</v>
      </c>
      <c r="AD10">
        <v>7.2599999999999998E-2</v>
      </c>
      <c r="AE10">
        <v>7.2400000000000006E-2</v>
      </c>
      <c r="AG10" t="s">
        <v>25</v>
      </c>
      <c r="AI10" t="s">
        <v>28</v>
      </c>
      <c r="AK10" t="s">
        <v>29</v>
      </c>
      <c r="AL10" t="s">
        <v>30</v>
      </c>
      <c r="AV10" s="5">
        <v>12960</v>
      </c>
      <c r="AW10" s="6">
        <v>7.7899999999999997E-2</v>
      </c>
      <c r="AX10" s="6">
        <v>6.9599999999999995E-2</v>
      </c>
      <c r="AY10" s="6">
        <v>7.2499999999999995E-2</v>
      </c>
      <c r="AZ10" s="6">
        <v>7.2700000000000001E-2</v>
      </c>
      <c r="BA10" s="6">
        <v>6.8500000000000005E-2</v>
      </c>
      <c r="BB10">
        <f t="shared" si="0"/>
        <v>0.21672</v>
      </c>
      <c r="BC10" s="7">
        <v>1.0979000000000001</v>
      </c>
      <c r="BD10" s="7">
        <v>0.7349</v>
      </c>
      <c r="BE10" s="7">
        <v>1.2193000000000001</v>
      </c>
      <c r="BF10" s="7">
        <v>1.4419999999999999</v>
      </c>
      <c r="BG10" s="7">
        <v>1.0526</v>
      </c>
      <c r="BI10" t="s">
        <v>31</v>
      </c>
      <c r="BJ10" t="s">
        <v>32</v>
      </c>
      <c r="BK10" t="s">
        <v>26</v>
      </c>
      <c r="BL10" t="s">
        <v>27</v>
      </c>
      <c r="BV10" s="2">
        <v>3.6114000000000002</v>
      </c>
      <c r="BW10" s="2">
        <v>3.6015000000000001</v>
      </c>
      <c r="BX10" s="2">
        <v>2.2671999999999999</v>
      </c>
      <c r="BY10" s="2">
        <v>0.74480000000000002</v>
      </c>
      <c r="BZ10" s="2">
        <v>0.19189999999999999</v>
      </c>
      <c r="CA10">
        <v>9.01E-2</v>
      </c>
      <c r="CB10">
        <v>77760</v>
      </c>
    </row>
    <row r="11" spans="2:82">
      <c r="D11">
        <v>6.3600000000000004E-2</v>
      </c>
      <c r="E11">
        <v>5.3199999999999997E-2</v>
      </c>
      <c r="F11">
        <v>5.0700000000000002E-2</v>
      </c>
      <c r="G11">
        <v>5.67E-2</v>
      </c>
      <c r="H11">
        <v>5.1799999999999999E-2</v>
      </c>
      <c r="I11">
        <v>6.2600000000000003E-2</v>
      </c>
      <c r="K11" t="s">
        <v>25</v>
      </c>
      <c r="O11">
        <v>5.7599999999999998E-2</v>
      </c>
      <c r="P11">
        <v>6.2600000000000003E-2</v>
      </c>
      <c r="Q11">
        <v>5.4100000000000002E-2</v>
      </c>
      <c r="R11">
        <v>5.6500000000000002E-2</v>
      </c>
      <c r="S11">
        <v>5.5800000000000002E-2</v>
      </c>
      <c r="T11">
        <v>6.4199999999999993E-2</v>
      </c>
      <c r="V11" t="s">
        <v>25</v>
      </c>
      <c r="Z11">
        <v>0.26929999999999998</v>
      </c>
      <c r="AA11">
        <v>0.1012</v>
      </c>
      <c r="AB11">
        <v>7.8299999999999995E-2</v>
      </c>
      <c r="AC11">
        <v>7.3300000000000004E-2</v>
      </c>
      <c r="AD11">
        <v>7.2400000000000006E-2</v>
      </c>
      <c r="AE11">
        <v>7.2800000000000004E-2</v>
      </c>
      <c r="AG11" t="s">
        <v>25</v>
      </c>
      <c r="AV11" s="5">
        <v>77760</v>
      </c>
      <c r="AW11" s="6">
        <v>5.96E-2</v>
      </c>
      <c r="AX11" s="6">
        <v>6.5600000000000006E-2</v>
      </c>
      <c r="AY11" s="6">
        <v>6.3500000000000001E-2</v>
      </c>
      <c r="AZ11" s="6">
        <v>6.9800000000000001E-2</v>
      </c>
      <c r="BA11" s="6">
        <v>6.4699999999999994E-2</v>
      </c>
      <c r="BB11">
        <f t="shared" si="0"/>
        <v>0.19392000000000001</v>
      </c>
      <c r="BC11" s="7">
        <v>0.28620000000000001</v>
      </c>
      <c r="BD11" s="7">
        <v>0.21659999999999999</v>
      </c>
      <c r="BE11" s="7">
        <v>0.35759999999999997</v>
      </c>
      <c r="BF11" s="7">
        <v>0.45229999999999998</v>
      </c>
      <c r="BG11" s="7">
        <v>0.34810000000000002</v>
      </c>
      <c r="BI11" t="s">
        <v>33</v>
      </c>
      <c r="BJ11" t="s">
        <v>34</v>
      </c>
      <c r="BK11" t="s">
        <v>29</v>
      </c>
      <c r="BL11" t="s">
        <v>35</v>
      </c>
      <c r="BV11" s="2">
        <v>3.6147999999999998</v>
      </c>
      <c r="BW11" s="2">
        <v>3.2320000000000002</v>
      </c>
      <c r="BX11" s="2">
        <v>1.7813000000000001</v>
      </c>
      <c r="BY11" s="2">
        <v>0.53369999999999995</v>
      </c>
      <c r="BZ11">
        <v>0.16039999999999999</v>
      </c>
      <c r="CA11">
        <v>7.9799999999999996E-2</v>
      </c>
      <c r="CB11">
        <v>12960</v>
      </c>
      <c r="CC11">
        <v>25920</v>
      </c>
      <c r="CD11">
        <v>25920</v>
      </c>
    </row>
    <row r="12" spans="2:82">
      <c r="D12">
        <v>5.5199999999999999E-2</v>
      </c>
      <c r="E12">
        <v>5.1799999999999999E-2</v>
      </c>
      <c r="F12">
        <v>4.82E-2</v>
      </c>
      <c r="G12">
        <v>5.6899999999999999E-2</v>
      </c>
      <c r="H12">
        <v>5.2400000000000002E-2</v>
      </c>
      <c r="I12">
        <v>6.3600000000000004E-2</v>
      </c>
      <c r="K12" t="s">
        <v>25</v>
      </c>
      <c r="O12">
        <v>6.0100000000000001E-2</v>
      </c>
      <c r="P12">
        <v>0.06</v>
      </c>
      <c r="Q12">
        <v>5.3600000000000002E-2</v>
      </c>
      <c r="R12">
        <v>5.6800000000000003E-2</v>
      </c>
      <c r="S12">
        <v>5.7000000000000002E-2</v>
      </c>
      <c r="T12">
        <v>5.4300000000000001E-2</v>
      </c>
      <c r="V12" t="s">
        <v>25</v>
      </c>
      <c r="Z12">
        <v>0.10589999999999999</v>
      </c>
      <c r="AA12">
        <v>7.9100000000000004E-2</v>
      </c>
      <c r="AB12">
        <v>7.46E-2</v>
      </c>
      <c r="AC12">
        <v>7.4899999999999994E-2</v>
      </c>
      <c r="AD12">
        <v>7.22E-2</v>
      </c>
      <c r="AE12">
        <v>7.2800000000000004E-2</v>
      </c>
      <c r="AG12" t="s">
        <v>25</v>
      </c>
      <c r="AI12" t="s">
        <v>36</v>
      </c>
      <c r="AK12">
        <v>128</v>
      </c>
      <c r="AL12" t="s">
        <v>37</v>
      </c>
      <c r="AV12" s="5">
        <v>466560</v>
      </c>
      <c r="AW12" s="6">
        <v>6.5000000000000002E-2</v>
      </c>
      <c r="AX12" s="6">
        <v>6.1100000000000002E-2</v>
      </c>
      <c r="AY12" s="6">
        <v>6.6900000000000001E-2</v>
      </c>
      <c r="AZ12" s="6">
        <v>6.3299999999999995E-2</v>
      </c>
      <c r="BA12" s="6">
        <v>6.3399999999999998E-2</v>
      </c>
      <c r="BB12">
        <f t="shared" si="0"/>
        <v>0.19181999999999999</v>
      </c>
      <c r="BC12" s="6">
        <v>0.1087</v>
      </c>
      <c r="BD12" s="6">
        <v>9.2499999999999999E-2</v>
      </c>
      <c r="BE12" s="6">
        <v>0.1187</v>
      </c>
      <c r="BF12" s="6">
        <v>0.1421</v>
      </c>
      <c r="BG12" s="6">
        <v>0.1401</v>
      </c>
      <c r="BI12" t="s">
        <v>33</v>
      </c>
      <c r="BJ12" t="s">
        <v>38</v>
      </c>
      <c r="BK12" t="s">
        <v>29</v>
      </c>
      <c r="BL12" t="s">
        <v>35</v>
      </c>
      <c r="BU12" t="s">
        <v>18</v>
      </c>
      <c r="BV12">
        <v>60</v>
      </c>
      <c r="BW12">
        <v>360</v>
      </c>
      <c r="BX12">
        <v>1260</v>
      </c>
      <c r="BY12">
        <v>12960</v>
      </c>
      <c r="BZ12">
        <v>77760</v>
      </c>
      <c r="CA12">
        <v>466560</v>
      </c>
    </row>
    <row r="13" spans="2:82">
      <c r="Z13">
        <v>9.4299999999999995E-2</v>
      </c>
      <c r="AA13">
        <v>7.7499999999999999E-2</v>
      </c>
      <c r="AB13">
        <v>7.3300000000000004E-2</v>
      </c>
      <c r="AC13">
        <v>7.9200000000000007E-2</v>
      </c>
      <c r="AD13">
        <v>7.6399999999999996E-2</v>
      </c>
      <c r="AE13">
        <v>7.17E-2</v>
      </c>
      <c r="AG13" t="s">
        <v>25</v>
      </c>
      <c r="BI13" t="s">
        <v>33</v>
      </c>
      <c r="BJ13" t="s">
        <v>39</v>
      </c>
      <c r="BK13" t="s">
        <v>29</v>
      </c>
      <c r="BL13" t="s">
        <v>35</v>
      </c>
      <c r="BV13" t="s">
        <v>24</v>
      </c>
    </row>
    <row r="14" spans="2:82">
      <c r="B14" t="s">
        <v>40</v>
      </c>
      <c r="D14">
        <f>AVERAGE(D8:D12)</f>
        <v>5.806E-2</v>
      </c>
      <c r="E14">
        <f t="shared" ref="E14:I14" si="1">AVERAGE(E8:E12)</f>
        <v>5.3779999999999994E-2</v>
      </c>
      <c r="F14">
        <f t="shared" si="1"/>
        <v>5.0119999999999998E-2</v>
      </c>
      <c r="G14">
        <f t="shared" si="1"/>
        <v>5.7499999999999996E-2</v>
      </c>
      <c r="H14">
        <f t="shared" si="1"/>
        <v>5.2339999999999998E-2</v>
      </c>
      <c r="I14">
        <f t="shared" si="1"/>
        <v>5.7679999999999995E-2</v>
      </c>
      <c r="M14" t="s">
        <v>40</v>
      </c>
      <c r="O14">
        <f>AVERAGE(O8:O12)</f>
        <v>5.9039999999999995E-2</v>
      </c>
      <c r="P14">
        <f t="shared" ref="P14:T14" si="2">AVERAGE(P8:P12)</f>
        <v>6.2980000000000008E-2</v>
      </c>
      <c r="Q14">
        <f t="shared" si="2"/>
        <v>5.3880000000000004E-2</v>
      </c>
      <c r="R14">
        <f t="shared" si="2"/>
        <v>5.6120000000000003E-2</v>
      </c>
      <c r="S14">
        <f t="shared" si="2"/>
        <v>5.5300000000000002E-2</v>
      </c>
      <c r="T14">
        <f t="shared" si="2"/>
        <v>5.8660000000000004E-2</v>
      </c>
      <c r="Z14">
        <v>8.8200000000000001E-2</v>
      </c>
      <c r="AA14">
        <v>7.9100000000000004E-2</v>
      </c>
      <c r="AB14">
        <v>7.6100000000000001E-2</v>
      </c>
      <c r="AC14">
        <v>7.5600000000000001E-2</v>
      </c>
      <c r="AD14">
        <v>7.2900000000000006E-2</v>
      </c>
      <c r="AE14">
        <v>7.5300000000000006E-2</v>
      </c>
      <c r="AG14" t="s">
        <v>25</v>
      </c>
      <c r="AI14" t="s">
        <v>20</v>
      </c>
      <c r="AK14">
        <v>384</v>
      </c>
      <c r="AL14" t="s">
        <v>41</v>
      </c>
      <c r="AU14" t="s">
        <v>42</v>
      </c>
      <c r="BI14" t="s">
        <v>21</v>
      </c>
      <c r="BJ14" t="s">
        <v>43</v>
      </c>
      <c r="BK14">
        <v>384</v>
      </c>
      <c r="BL14" t="s">
        <v>44</v>
      </c>
      <c r="BV14">
        <v>0.15920000000000001</v>
      </c>
      <c r="BW14">
        <v>7.3599999999999999E-2</v>
      </c>
      <c r="BX14">
        <v>5.91E-2</v>
      </c>
      <c r="BY14">
        <v>6.2300000000000001E-2</v>
      </c>
      <c r="BZ14">
        <v>6.4100000000000004E-2</v>
      </c>
      <c r="CA14">
        <v>6.3200000000000006E-2</v>
      </c>
    </row>
    <row r="15" spans="2:82">
      <c r="B15" t="s">
        <v>45</v>
      </c>
      <c r="D15">
        <f>D14*3</f>
        <v>0.17418</v>
      </c>
      <c r="E15">
        <f t="shared" ref="E15:I15" si="3">E14*3</f>
        <v>0.16133999999999998</v>
      </c>
      <c r="F15">
        <f t="shared" si="3"/>
        <v>0.15035999999999999</v>
      </c>
      <c r="G15">
        <f t="shared" si="3"/>
        <v>0.17249999999999999</v>
      </c>
      <c r="H15">
        <f t="shared" si="3"/>
        <v>0.15701999999999999</v>
      </c>
      <c r="I15">
        <f t="shared" si="3"/>
        <v>0.17303999999999997</v>
      </c>
      <c r="M15" t="s">
        <v>45</v>
      </c>
      <c r="O15">
        <f>O14*3</f>
        <v>0.17712</v>
      </c>
      <c r="P15">
        <f t="shared" ref="P15" si="4">P14*3</f>
        <v>0.18894000000000002</v>
      </c>
      <c r="Q15">
        <f t="shared" ref="Q15" si="5">Q14*3</f>
        <v>0.16164000000000001</v>
      </c>
      <c r="R15">
        <f t="shared" ref="R15" si="6">R14*3</f>
        <v>0.16836000000000001</v>
      </c>
      <c r="S15">
        <f t="shared" ref="S15" si="7">S14*3</f>
        <v>0.16589999999999999</v>
      </c>
      <c r="T15">
        <f t="shared" ref="T15" si="8">T14*3</f>
        <v>0.17598000000000003</v>
      </c>
      <c r="Z15">
        <v>9.1600000000000001E-2</v>
      </c>
      <c r="AA15">
        <v>7.6300000000000007E-2</v>
      </c>
      <c r="AB15">
        <v>7.6799999999999993E-2</v>
      </c>
      <c r="AC15">
        <v>8.3500000000000005E-2</v>
      </c>
      <c r="AD15">
        <v>7.6999999999999999E-2</v>
      </c>
      <c r="AE15">
        <v>7.6499999999999999E-2</v>
      </c>
      <c r="AG15" t="s">
        <v>25</v>
      </c>
      <c r="AV15" s="5">
        <v>60</v>
      </c>
      <c r="AW15" s="6">
        <v>0.29239999999999999</v>
      </c>
      <c r="AX15" s="6">
        <v>0.12989999999999999</v>
      </c>
      <c r="AY15" s="6">
        <v>0.32550000000000001</v>
      </c>
      <c r="AZ15" s="6">
        <v>5.16E-2</v>
      </c>
      <c r="BA15" s="6">
        <v>5.9499999999999997E-2</v>
      </c>
      <c r="BB15">
        <f>AVERAGE(AW15:BA15)*3</f>
        <v>0.51533999999999991</v>
      </c>
      <c r="BC15" s="7">
        <v>3.2492999999999999</v>
      </c>
      <c r="BD15" s="7">
        <v>3.1846999999999999</v>
      </c>
      <c r="BE15" s="7">
        <v>3.3199000000000001</v>
      </c>
      <c r="BF15" s="7">
        <v>2.9895999999999998</v>
      </c>
      <c r="BG15" s="7">
        <v>2.9209999999999998</v>
      </c>
      <c r="BI15" t="s">
        <v>21</v>
      </c>
      <c r="BJ15" t="s">
        <v>46</v>
      </c>
      <c r="BK15">
        <v>96</v>
      </c>
      <c r="BL15" t="s">
        <v>47</v>
      </c>
      <c r="BV15">
        <v>0.17130000000000001</v>
      </c>
      <c r="BW15">
        <v>7.1900000000000006E-2</v>
      </c>
      <c r="BX15">
        <v>5.4800000000000001E-2</v>
      </c>
      <c r="BY15">
        <v>6.0400000000000002E-2</v>
      </c>
      <c r="BZ15">
        <v>6.0199999999999997E-2</v>
      </c>
      <c r="CA15">
        <v>6.2300000000000001E-2</v>
      </c>
    </row>
    <row r="16" spans="2:82">
      <c r="Z16">
        <v>8.8900000000000007E-2</v>
      </c>
      <c r="AA16">
        <v>7.8100000000000003E-2</v>
      </c>
      <c r="AB16">
        <v>7.8600000000000003E-2</v>
      </c>
      <c r="AC16">
        <v>7.1599999999999997E-2</v>
      </c>
      <c r="AD16">
        <v>7.2499999999999995E-2</v>
      </c>
      <c r="AE16">
        <v>7.2300000000000003E-2</v>
      </c>
      <c r="AG16" t="s">
        <v>25</v>
      </c>
      <c r="AI16" t="s">
        <v>48</v>
      </c>
      <c r="AK16">
        <v>256</v>
      </c>
      <c r="AL16" t="s">
        <v>49</v>
      </c>
      <c r="AV16" s="5">
        <v>360</v>
      </c>
      <c r="AW16" s="6">
        <v>9.7699999999999995E-2</v>
      </c>
      <c r="AX16" s="6">
        <v>6.1100000000000002E-2</v>
      </c>
      <c r="AY16" s="6">
        <v>0.1081</v>
      </c>
      <c r="AZ16" s="6">
        <v>5.9400000000000001E-2</v>
      </c>
      <c r="BA16" s="6">
        <v>5.5500000000000001E-2</v>
      </c>
      <c r="BB16">
        <f t="shared" ref="BB16:BB20" si="9">AVERAGE(AW16:BA16)*3</f>
        <v>0.22908000000000003</v>
      </c>
      <c r="BC16" s="7">
        <v>2.6703999999999999</v>
      </c>
      <c r="BD16" s="7">
        <v>2.637</v>
      </c>
      <c r="BE16" s="7">
        <v>2.9238</v>
      </c>
      <c r="BF16" s="7">
        <v>2.7658999999999998</v>
      </c>
      <c r="BG16" s="7">
        <v>2.4598</v>
      </c>
      <c r="BI16" t="s">
        <v>21</v>
      </c>
      <c r="BJ16" t="s">
        <v>50</v>
      </c>
      <c r="BK16">
        <v>256</v>
      </c>
      <c r="BL16" s="8" t="s">
        <v>51</v>
      </c>
      <c r="BV16">
        <v>6.4600000000000005E-2</v>
      </c>
      <c r="BW16">
        <v>5.4399999999999997E-2</v>
      </c>
      <c r="BX16">
        <v>5.2400000000000002E-2</v>
      </c>
      <c r="BY16">
        <v>6.1199999999999997E-2</v>
      </c>
      <c r="BZ16">
        <v>6.13E-2</v>
      </c>
      <c r="CA16">
        <v>6.1499999999999999E-2</v>
      </c>
    </row>
    <row r="17" spans="2:79">
      <c r="B17" t="s">
        <v>21</v>
      </c>
      <c r="D17" s="2">
        <v>3.5901999999999998</v>
      </c>
      <c r="E17" s="2">
        <v>3.4376000000000002</v>
      </c>
      <c r="F17" s="2">
        <v>2.5348000000000002</v>
      </c>
      <c r="G17" s="2">
        <v>0.92700000000000005</v>
      </c>
      <c r="H17" s="2">
        <v>0.23899999999999999</v>
      </c>
      <c r="I17">
        <v>8.5500000000000007E-2</v>
      </c>
      <c r="K17">
        <v>777760</v>
      </c>
      <c r="M17" t="s">
        <v>21</v>
      </c>
      <c r="O17" s="3" t="s">
        <v>52</v>
      </c>
      <c r="P17" s="3" t="s">
        <v>52</v>
      </c>
      <c r="Q17" s="2">
        <v>2.9148999999999998</v>
      </c>
      <c r="R17" s="2">
        <v>0.97499999999999998</v>
      </c>
      <c r="S17" s="2">
        <v>0.25600000000000001</v>
      </c>
      <c r="T17">
        <v>0.1159</v>
      </c>
      <c r="V17">
        <v>777760</v>
      </c>
      <c r="Z17">
        <v>9.0399999999999994E-2</v>
      </c>
      <c r="AA17">
        <v>7.7499999999999999E-2</v>
      </c>
      <c r="AB17">
        <v>7.3999999999999996E-2</v>
      </c>
      <c r="AC17">
        <v>7.5700000000000003E-2</v>
      </c>
      <c r="AD17">
        <v>7.4899999999999994E-2</v>
      </c>
      <c r="AE17">
        <v>7.4800000000000005E-2</v>
      </c>
      <c r="AG17" t="s">
        <v>25</v>
      </c>
      <c r="AV17" s="5">
        <v>2160</v>
      </c>
      <c r="AW17" s="6">
        <v>6.3200000000000006E-2</v>
      </c>
      <c r="AX17" s="6">
        <v>5.8200000000000002E-2</v>
      </c>
      <c r="AY17" s="6">
        <v>6.4799999999999996E-2</v>
      </c>
      <c r="AZ17" s="6">
        <v>5.2900000000000003E-2</v>
      </c>
      <c r="BA17" s="6">
        <v>5.57E-2</v>
      </c>
      <c r="BB17">
        <f t="shared" si="9"/>
        <v>0.17687999999999998</v>
      </c>
      <c r="BC17" s="7">
        <v>1.9325000000000001</v>
      </c>
      <c r="BD17" s="7">
        <v>1.5224</v>
      </c>
      <c r="BE17" s="7">
        <v>2.0261999999999998</v>
      </c>
      <c r="BF17" s="7">
        <v>2.1456</v>
      </c>
      <c r="BG17" s="7">
        <v>1.7615000000000001</v>
      </c>
      <c r="BI17" t="s">
        <v>21</v>
      </c>
      <c r="BJ17" t="s">
        <v>53</v>
      </c>
      <c r="BK17">
        <v>256</v>
      </c>
      <c r="BL17" s="8" t="s">
        <v>51</v>
      </c>
      <c r="BV17">
        <v>6.5699999999999995E-2</v>
      </c>
      <c r="BW17">
        <v>6.5199999999999994E-2</v>
      </c>
      <c r="BX17">
        <v>5.4300000000000001E-2</v>
      </c>
      <c r="BY17">
        <v>5.6300000000000003E-2</v>
      </c>
      <c r="BZ17">
        <v>5.7500000000000002E-2</v>
      </c>
      <c r="CA17">
        <v>6.2199999999999998E-2</v>
      </c>
    </row>
    <row r="18" spans="2:79">
      <c r="D18" s="2">
        <v>3.5716999999999999</v>
      </c>
      <c r="E18" s="2">
        <v>3.4424000000000001</v>
      </c>
      <c r="F18" s="2">
        <v>2.7073</v>
      </c>
      <c r="G18" s="2">
        <v>1.1339999999999999</v>
      </c>
      <c r="H18" s="2">
        <v>0.30070000000000002</v>
      </c>
      <c r="I18">
        <v>0.1023</v>
      </c>
      <c r="K18">
        <v>777760</v>
      </c>
      <c r="O18" s="3" t="s">
        <v>52</v>
      </c>
      <c r="P18" s="2">
        <v>3.8803999999999998</v>
      </c>
      <c r="Q18" s="2">
        <v>2.9845999999999999</v>
      </c>
      <c r="R18" s="2">
        <v>1.2116</v>
      </c>
      <c r="S18" s="2">
        <v>0.31640000000000001</v>
      </c>
      <c r="T18">
        <v>0.13039999999999999</v>
      </c>
      <c r="V18">
        <v>777760</v>
      </c>
      <c r="AI18" t="s">
        <v>54</v>
      </c>
      <c r="AK18" t="s">
        <v>55</v>
      </c>
      <c r="AV18" s="5">
        <v>12960</v>
      </c>
      <c r="AW18" s="6">
        <v>6.6600000000000006E-2</v>
      </c>
      <c r="AX18" s="6">
        <v>6.6000000000000003E-2</v>
      </c>
      <c r="AY18" s="6">
        <v>0.1065</v>
      </c>
      <c r="AZ18" s="6">
        <v>5.1400000000000001E-2</v>
      </c>
      <c r="BA18" s="6">
        <v>5.0299999999999997E-2</v>
      </c>
      <c r="BB18">
        <f t="shared" si="9"/>
        <v>0.20448</v>
      </c>
      <c r="BC18" s="7">
        <v>0.69350000000000001</v>
      </c>
      <c r="BD18" s="7">
        <v>0.4773</v>
      </c>
      <c r="BE18" s="7">
        <v>0.82889999999999997</v>
      </c>
      <c r="BF18" s="7">
        <v>1.0194000000000001</v>
      </c>
      <c r="BG18" s="7">
        <v>0.65249999999999997</v>
      </c>
      <c r="BI18" t="s">
        <v>21</v>
      </c>
      <c r="BJ18" t="s">
        <v>56</v>
      </c>
      <c r="BK18">
        <v>384</v>
      </c>
      <c r="BL18" s="8" t="s">
        <v>57</v>
      </c>
      <c r="BV18">
        <v>9.4799999999999995E-2</v>
      </c>
      <c r="BW18">
        <v>6.4600000000000005E-2</v>
      </c>
      <c r="BX18">
        <v>5.7200000000000001E-2</v>
      </c>
      <c r="BY18">
        <v>5.7700000000000001E-2</v>
      </c>
      <c r="BZ18">
        <v>6.6500000000000004E-2</v>
      </c>
      <c r="CA18">
        <v>6.3299999999999995E-2</v>
      </c>
    </row>
    <row r="19" spans="2:79">
      <c r="D19" s="2">
        <v>3.5638000000000001</v>
      </c>
      <c r="E19" s="2">
        <v>3.387</v>
      </c>
      <c r="F19" s="2">
        <v>2.4552999999999998</v>
      </c>
      <c r="G19" s="2">
        <v>0.88460000000000005</v>
      </c>
      <c r="H19" s="2">
        <v>0.22939999999999999</v>
      </c>
      <c r="I19">
        <v>8.6699999999999999E-2</v>
      </c>
      <c r="K19">
        <v>777760</v>
      </c>
      <c r="O19" s="2">
        <v>3.8952</v>
      </c>
      <c r="P19" s="2">
        <v>3.7913000000000001</v>
      </c>
      <c r="Q19" s="2">
        <v>2.6444999999999999</v>
      </c>
      <c r="R19" s="2">
        <v>0.87949999999999995</v>
      </c>
      <c r="S19" s="2">
        <v>0.23380000000000001</v>
      </c>
      <c r="T19">
        <v>0.11840000000000001</v>
      </c>
      <c r="V19">
        <v>777760</v>
      </c>
      <c r="X19" t="s">
        <v>40</v>
      </c>
      <c r="Z19">
        <f t="shared" ref="Z19:AE19" si="10">AVERAGE(Z8:Z12)</f>
        <v>0.13153999999999999</v>
      </c>
      <c r="AA19">
        <f t="shared" si="10"/>
        <v>8.1460000000000005E-2</v>
      </c>
      <c r="AB19">
        <f t="shared" si="10"/>
        <v>7.4899999999999994E-2</v>
      </c>
      <c r="AC19">
        <f t="shared" si="10"/>
        <v>7.2540000000000007E-2</v>
      </c>
      <c r="AD19">
        <f t="shared" si="10"/>
        <v>7.306E-2</v>
      </c>
      <c r="AE19">
        <f t="shared" si="10"/>
        <v>7.2839999999999988E-2</v>
      </c>
      <c r="AV19" s="5">
        <v>77760</v>
      </c>
      <c r="AW19" s="6">
        <v>5.8299999999999998E-2</v>
      </c>
      <c r="AX19" s="6">
        <v>6.13E-2</v>
      </c>
      <c r="AY19" s="6">
        <v>5.9400000000000001E-2</v>
      </c>
      <c r="AZ19" s="6">
        <v>5.45E-2</v>
      </c>
      <c r="BA19" s="6">
        <v>5.2499999999999998E-2</v>
      </c>
      <c r="BB19">
        <f t="shared" si="9"/>
        <v>0.17159999999999997</v>
      </c>
      <c r="BC19" s="7">
        <v>0.1976</v>
      </c>
      <c r="BD19" s="6">
        <v>0.14080000000000001</v>
      </c>
      <c r="BE19" s="7">
        <v>0.2271</v>
      </c>
      <c r="BF19" s="7">
        <v>0.3256</v>
      </c>
      <c r="BG19" s="7">
        <v>0.1963</v>
      </c>
      <c r="BI19" t="s">
        <v>21</v>
      </c>
      <c r="BJ19" t="s">
        <v>58</v>
      </c>
      <c r="BK19">
        <v>256</v>
      </c>
      <c r="BL19" s="8" t="s">
        <v>59</v>
      </c>
    </row>
    <row r="20" spans="2:79">
      <c r="D20" s="2">
        <v>3.6793</v>
      </c>
      <c r="E20" s="2">
        <v>3.6762000000000001</v>
      </c>
      <c r="F20" s="2">
        <v>2.7517</v>
      </c>
      <c r="G20" s="2">
        <v>1.3894</v>
      </c>
      <c r="H20" s="2">
        <v>0.3831</v>
      </c>
      <c r="I20">
        <v>0.1152</v>
      </c>
      <c r="K20">
        <v>777760</v>
      </c>
      <c r="O20" s="2">
        <v>3.9123000000000001</v>
      </c>
      <c r="P20" s="2">
        <v>3.9034</v>
      </c>
      <c r="Q20" s="2">
        <v>3.2486999999999999</v>
      </c>
      <c r="R20" s="2">
        <v>1.3009999999999999</v>
      </c>
      <c r="S20" s="2">
        <v>0.35470000000000002</v>
      </c>
      <c r="T20">
        <v>0.13070000000000001</v>
      </c>
      <c r="V20">
        <v>777760</v>
      </c>
      <c r="X20" t="s">
        <v>45</v>
      </c>
      <c r="Z20">
        <f>Z19*3</f>
        <v>0.39461999999999997</v>
      </c>
      <c r="AA20">
        <f t="shared" ref="AA20" si="11">AA19*3</f>
        <v>0.24438000000000001</v>
      </c>
      <c r="AB20">
        <f t="shared" ref="AB20" si="12">AB19*3</f>
        <v>0.22469999999999998</v>
      </c>
      <c r="AC20">
        <f t="shared" ref="AC20" si="13">AC19*3</f>
        <v>0.21762000000000004</v>
      </c>
      <c r="AD20">
        <f t="shared" ref="AD20" si="14">AD19*3</f>
        <v>0.21917999999999999</v>
      </c>
      <c r="AE20">
        <f t="shared" ref="AE20" si="15">AE19*3</f>
        <v>0.21851999999999996</v>
      </c>
      <c r="AI20" t="s">
        <v>60</v>
      </c>
      <c r="AK20">
        <v>512</v>
      </c>
      <c r="AL20" t="s">
        <v>61</v>
      </c>
      <c r="AV20" s="5">
        <v>466560</v>
      </c>
      <c r="AW20" s="6">
        <v>5.8900000000000001E-2</v>
      </c>
      <c r="AX20" s="6">
        <v>5.4300000000000001E-2</v>
      </c>
      <c r="AY20" s="6">
        <v>5.6300000000000003E-2</v>
      </c>
      <c r="AZ20" s="6">
        <v>5.6599999999999998E-2</v>
      </c>
      <c r="BA20" s="6">
        <v>5.62E-2</v>
      </c>
      <c r="BB20">
        <f t="shared" si="9"/>
        <v>0.16937999999999998</v>
      </c>
      <c r="BC20" s="6">
        <v>8.2299999999999998E-2</v>
      </c>
      <c r="BD20" s="6">
        <v>7.2599999999999998E-2</v>
      </c>
      <c r="BE20" s="6">
        <v>9.06E-2</v>
      </c>
      <c r="BF20" s="6">
        <v>0.1114</v>
      </c>
      <c r="BG20" s="6">
        <v>8.5699999999999998E-2</v>
      </c>
      <c r="BU20" t="s">
        <v>40</v>
      </c>
      <c r="BV20">
        <f>AVERAGE(BV14:BV18)</f>
        <v>0.11112</v>
      </c>
      <c r="BW20">
        <f t="shared" ref="BW20:CA20" si="16">AVERAGE(BW14:BW18)</f>
        <v>6.5939999999999999E-2</v>
      </c>
      <c r="BX20">
        <f t="shared" si="16"/>
        <v>5.5560000000000012E-2</v>
      </c>
      <c r="BY20">
        <f t="shared" si="16"/>
        <v>5.9580000000000008E-2</v>
      </c>
      <c r="BZ20">
        <f t="shared" si="16"/>
        <v>6.1919999999999996E-2</v>
      </c>
      <c r="CA20">
        <f t="shared" si="16"/>
        <v>6.25E-2</v>
      </c>
    </row>
    <row r="21" spans="2:79">
      <c r="D21" s="2">
        <v>3.8578000000000001</v>
      </c>
      <c r="E21" s="2">
        <v>3.7808000000000002</v>
      </c>
      <c r="F21" s="2">
        <v>2.5638999999999998</v>
      </c>
      <c r="G21" s="2">
        <v>0.87760000000000005</v>
      </c>
      <c r="H21" s="2">
        <v>0.2392</v>
      </c>
      <c r="I21">
        <v>9.0999999999999998E-2</v>
      </c>
      <c r="K21">
        <v>777760</v>
      </c>
      <c r="O21" s="3" t="s">
        <v>52</v>
      </c>
      <c r="P21" s="2">
        <v>3.7814999999999999</v>
      </c>
      <c r="Q21" s="2">
        <v>2.7864</v>
      </c>
      <c r="R21" s="2">
        <v>0.93740000000000001</v>
      </c>
      <c r="S21" s="2">
        <v>0.26029999999999998</v>
      </c>
      <c r="T21">
        <v>0.105</v>
      </c>
      <c r="V21">
        <v>777760</v>
      </c>
      <c r="BU21" t="s">
        <v>62</v>
      </c>
      <c r="BV21">
        <f>BV20*3</f>
        <v>0.33335999999999999</v>
      </c>
      <c r="BW21">
        <f t="shared" ref="BW21:CA21" si="17">BW20*3</f>
        <v>0.19782</v>
      </c>
      <c r="BX21">
        <f t="shared" si="17"/>
        <v>0.16668000000000005</v>
      </c>
      <c r="BY21">
        <f t="shared" si="17"/>
        <v>0.17874000000000001</v>
      </c>
      <c r="BZ21">
        <f t="shared" si="17"/>
        <v>0.18575999999999998</v>
      </c>
      <c r="CA21">
        <f t="shared" si="17"/>
        <v>0.1875</v>
      </c>
    </row>
    <row r="22" spans="2:79">
      <c r="X22" t="s">
        <v>63</v>
      </c>
      <c r="Z22" s="3" t="s">
        <v>64</v>
      </c>
      <c r="AA22" s="2">
        <v>2.8957999999999999</v>
      </c>
      <c r="AB22" s="2">
        <v>1.8817999999999999</v>
      </c>
      <c r="AC22" s="2">
        <v>0.68400000000000005</v>
      </c>
      <c r="AD22">
        <v>0.1893</v>
      </c>
      <c r="AE22">
        <v>0.10539999999999999</v>
      </c>
      <c r="AG22">
        <v>12960</v>
      </c>
      <c r="AI22" t="s">
        <v>65</v>
      </c>
      <c r="AL22" t="s">
        <v>35</v>
      </c>
    </row>
    <row r="23" spans="2:79">
      <c r="Z23" s="3" t="s">
        <v>64</v>
      </c>
      <c r="AA23" s="2">
        <v>2.7324000000000002</v>
      </c>
      <c r="AB23" s="2">
        <v>2.6564000000000001</v>
      </c>
      <c r="AC23" s="2">
        <v>1.4523999999999999</v>
      </c>
      <c r="AD23" s="2">
        <v>0.42170000000000002</v>
      </c>
      <c r="AE23">
        <v>0.1502</v>
      </c>
      <c r="AG23">
        <v>777760</v>
      </c>
      <c r="AU23" t="s">
        <v>66</v>
      </c>
      <c r="AV23" s="5">
        <v>60</v>
      </c>
      <c r="AW23" s="6">
        <v>0.3206</v>
      </c>
      <c r="AX23" s="6">
        <v>7.9299999999999995E-2</v>
      </c>
      <c r="AY23" s="6">
        <v>0.37230000000000002</v>
      </c>
      <c r="AZ23" s="6">
        <v>5.0599999999999999E-2</v>
      </c>
      <c r="BA23" s="6">
        <v>5.4800000000000001E-2</v>
      </c>
      <c r="BB23">
        <f>AVERAGE(AW23:BA23)*3</f>
        <v>0.52655999999999992</v>
      </c>
      <c r="BC23" s="7">
        <v>3.5661999999999998</v>
      </c>
      <c r="BD23" s="7">
        <v>3.1160000000000001</v>
      </c>
      <c r="BE23" s="7">
        <v>3.2353999999999998</v>
      </c>
      <c r="BF23" s="7">
        <v>2.9333</v>
      </c>
      <c r="BG23" s="7">
        <v>3.2092000000000001</v>
      </c>
    </row>
    <row r="24" spans="2:79">
      <c r="Z24" s="3" t="s">
        <v>64</v>
      </c>
      <c r="AA24" s="2">
        <v>2.9278</v>
      </c>
      <c r="AB24" s="2">
        <v>2.8643999999999998</v>
      </c>
      <c r="AC24" s="2">
        <v>1.8895</v>
      </c>
      <c r="AD24" s="2">
        <v>0.76910000000000001</v>
      </c>
      <c r="AE24" s="2">
        <v>0.22120000000000001</v>
      </c>
      <c r="AG24">
        <v>466560</v>
      </c>
      <c r="AV24" s="5">
        <v>360</v>
      </c>
      <c r="AW24" s="6">
        <v>0.1135</v>
      </c>
      <c r="AX24" s="6">
        <v>6.13E-2</v>
      </c>
      <c r="AY24" s="6">
        <v>0.1144</v>
      </c>
      <c r="AZ24" s="6">
        <v>6.0499999999999998E-2</v>
      </c>
      <c r="BA24" s="6">
        <v>5.79E-2</v>
      </c>
      <c r="BB24">
        <f t="shared" ref="BB24:BB28" si="18">AVERAGE(AW24:BA24)*3</f>
        <v>0.24456000000000003</v>
      </c>
      <c r="BC24" s="7">
        <v>3.2692999999999999</v>
      </c>
      <c r="BD24" s="7">
        <v>2.6711</v>
      </c>
      <c r="BE24" s="7">
        <v>2.9912999999999998</v>
      </c>
      <c r="BF24" s="7">
        <v>2.8976999999999999</v>
      </c>
      <c r="BG24" s="7">
        <v>2.9079000000000002</v>
      </c>
    </row>
    <row r="25" spans="2:79">
      <c r="Z25" s="3" t="s">
        <v>64</v>
      </c>
      <c r="AA25" s="3" t="s">
        <v>64</v>
      </c>
      <c r="AB25" s="2">
        <v>2.9449999999999998</v>
      </c>
      <c r="AC25" s="2">
        <v>1.7212000000000001</v>
      </c>
      <c r="AD25" s="2">
        <v>0.61329999999999996</v>
      </c>
      <c r="AE25">
        <v>0.17560000000000001</v>
      </c>
      <c r="AG25">
        <v>777760</v>
      </c>
      <c r="AV25" s="5">
        <v>2160</v>
      </c>
      <c r="AW25" s="6">
        <v>6.2899999999999998E-2</v>
      </c>
      <c r="AX25" s="6">
        <v>5.8900000000000001E-2</v>
      </c>
      <c r="AY25" s="6">
        <v>6.6000000000000003E-2</v>
      </c>
      <c r="AZ25" s="6">
        <v>5.4100000000000002E-2</v>
      </c>
      <c r="BA25" s="6">
        <v>5.8900000000000001E-2</v>
      </c>
      <c r="BB25">
        <f t="shared" si="18"/>
        <v>0.18048000000000003</v>
      </c>
      <c r="BC25" s="7">
        <v>2.2879999999999998</v>
      </c>
      <c r="BD25" s="7">
        <v>1.472</v>
      </c>
      <c r="BE25" s="7">
        <v>2.3664999999999998</v>
      </c>
      <c r="BF25" s="7">
        <v>2.2814000000000001</v>
      </c>
      <c r="BG25" s="7">
        <v>2.0354000000000001</v>
      </c>
    </row>
    <row r="26" spans="2:79">
      <c r="Z26" s="3" t="s">
        <v>64</v>
      </c>
      <c r="AA26" s="3" t="s">
        <v>64</v>
      </c>
      <c r="AB26" s="3" t="s">
        <v>64</v>
      </c>
      <c r="AC26" s="2">
        <v>1.6943999999999999</v>
      </c>
      <c r="AD26" s="2">
        <v>0.54979999999999996</v>
      </c>
      <c r="AE26">
        <v>0.17080000000000001</v>
      </c>
      <c r="AG26">
        <v>777760</v>
      </c>
      <c r="AI26" t="s">
        <v>67</v>
      </c>
      <c r="AV26" s="5">
        <v>12960</v>
      </c>
      <c r="AW26" s="6">
        <v>5.9400000000000001E-2</v>
      </c>
      <c r="AX26" s="6">
        <v>5.5500000000000001E-2</v>
      </c>
      <c r="AY26" s="6">
        <v>5.91E-2</v>
      </c>
      <c r="AZ26" s="6">
        <v>4.87E-2</v>
      </c>
      <c r="BA26" s="6">
        <v>5.0200000000000002E-2</v>
      </c>
      <c r="BB26">
        <f t="shared" si="18"/>
        <v>0.16374</v>
      </c>
      <c r="BC26" s="7">
        <v>0.90259999999999996</v>
      </c>
      <c r="BD26" s="7">
        <v>0.43859999999999999</v>
      </c>
      <c r="BE26" s="7">
        <v>1.0665</v>
      </c>
      <c r="BF26" s="7">
        <v>1.0951</v>
      </c>
      <c r="BG26" s="7">
        <v>0.89529999999999998</v>
      </c>
    </row>
    <row r="27" spans="2:79">
      <c r="Z27" s="3" t="s">
        <v>64</v>
      </c>
      <c r="AA27" s="3" t="s">
        <v>64</v>
      </c>
      <c r="AB27" s="3" t="s">
        <v>64</v>
      </c>
      <c r="AC27" s="2">
        <v>1.6008</v>
      </c>
      <c r="AD27" s="2">
        <v>0.56020000000000003</v>
      </c>
      <c r="AE27">
        <v>0.21329999999999999</v>
      </c>
      <c r="AG27">
        <v>777760</v>
      </c>
      <c r="AV27" s="5">
        <v>77760</v>
      </c>
      <c r="AW27" s="6">
        <v>5.3600000000000002E-2</v>
      </c>
      <c r="AX27" s="6">
        <v>5.2299999999999999E-2</v>
      </c>
      <c r="AY27" s="6">
        <v>5.57E-2</v>
      </c>
      <c r="AZ27" s="6">
        <v>5.4899999999999997E-2</v>
      </c>
      <c r="BA27" s="6">
        <v>5.8299999999999998E-2</v>
      </c>
      <c r="BB27">
        <f t="shared" si="18"/>
        <v>0.16487999999999997</v>
      </c>
      <c r="BC27" s="7">
        <v>0.26690000000000003</v>
      </c>
      <c r="BD27" s="6">
        <v>0.1406</v>
      </c>
      <c r="BE27" s="7">
        <v>0.36030000000000001</v>
      </c>
      <c r="BF27" s="7">
        <v>0.4042</v>
      </c>
      <c r="BG27" s="7">
        <v>0.3211</v>
      </c>
    </row>
    <row r="28" spans="2:79">
      <c r="Z28" s="3" t="s">
        <v>64</v>
      </c>
      <c r="AA28" s="2">
        <v>2.9024000000000001</v>
      </c>
      <c r="AB28" s="2">
        <v>2.8096999999999999</v>
      </c>
      <c r="AC28" s="2">
        <v>1.8069999999999999</v>
      </c>
      <c r="AD28" s="2">
        <v>0.8236</v>
      </c>
      <c r="AE28" s="2">
        <v>0.2777</v>
      </c>
      <c r="AG28">
        <v>466560</v>
      </c>
      <c r="AK28" t="s">
        <v>26</v>
      </c>
      <c r="AL28" t="s">
        <v>27</v>
      </c>
      <c r="AV28" s="5">
        <v>466560</v>
      </c>
      <c r="AW28" s="6">
        <v>5.3900000000000003E-2</v>
      </c>
      <c r="AX28" s="6">
        <v>5.3600000000000002E-2</v>
      </c>
      <c r="AY28" s="6">
        <v>5.74E-2</v>
      </c>
      <c r="AZ28" s="6">
        <v>5.7700000000000001E-2</v>
      </c>
      <c r="BA28" s="6">
        <v>6.1199999999999997E-2</v>
      </c>
      <c r="BB28">
        <f t="shared" si="18"/>
        <v>0.17027999999999999</v>
      </c>
      <c r="BC28" s="6">
        <v>0.1212</v>
      </c>
      <c r="BD28" s="6">
        <v>8.3500000000000005E-2</v>
      </c>
      <c r="BE28" s="6">
        <v>0.16250000000000001</v>
      </c>
      <c r="BF28" s="6">
        <v>0.16300000000000001</v>
      </c>
      <c r="BG28" s="6">
        <v>0.13059999999999999</v>
      </c>
    </row>
    <row r="29" spans="2:79">
      <c r="Z29" s="3" t="s">
        <v>64</v>
      </c>
      <c r="AA29" s="3" t="s">
        <v>64</v>
      </c>
      <c r="AB29" s="2">
        <v>2.859</v>
      </c>
      <c r="AC29" s="2">
        <v>1.8442000000000001</v>
      </c>
      <c r="AD29" s="2">
        <v>0.6653</v>
      </c>
      <c r="AE29" s="2">
        <v>0.22470000000000001</v>
      </c>
      <c r="AG29">
        <v>466560</v>
      </c>
      <c r="AI29" t="s">
        <v>28</v>
      </c>
      <c r="AK29" t="s">
        <v>29</v>
      </c>
      <c r="AL29" t="s">
        <v>30</v>
      </c>
    </row>
    <row r="30" spans="2:79">
      <c r="B30" s="4" t="s">
        <v>68</v>
      </c>
      <c r="Z30" s="3" t="s">
        <v>64</v>
      </c>
      <c r="AA30" s="3" t="s">
        <v>64</v>
      </c>
      <c r="AB30" s="2">
        <v>2.9308999999999998</v>
      </c>
      <c r="AC30" s="2">
        <v>2.1497000000000002</v>
      </c>
      <c r="AD30" s="2">
        <v>0.78049999999999997</v>
      </c>
      <c r="AE30" s="2">
        <v>0.24629999999999999</v>
      </c>
      <c r="AG30">
        <v>466560</v>
      </c>
    </row>
    <row r="31" spans="2:79">
      <c r="Z31" s="3" t="s">
        <v>64</v>
      </c>
      <c r="AA31" s="3" t="s">
        <v>64</v>
      </c>
      <c r="AB31" s="2">
        <v>2.952</v>
      </c>
      <c r="AC31" s="2">
        <v>1.7051000000000001</v>
      </c>
      <c r="AD31" s="2">
        <v>0.65159999999999996</v>
      </c>
      <c r="AE31">
        <v>0.20039999999999999</v>
      </c>
      <c r="AG31">
        <v>777760</v>
      </c>
      <c r="AI31" t="s">
        <v>36</v>
      </c>
      <c r="AK31">
        <v>24</v>
      </c>
      <c r="AL31" t="s">
        <v>69</v>
      </c>
    </row>
    <row r="32" spans="2:79">
      <c r="B32" t="s">
        <v>70</v>
      </c>
    </row>
    <row r="33" spans="2:38">
      <c r="C33" t="s">
        <v>71</v>
      </c>
      <c r="X33" t="s">
        <v>72</v>
      </c>
      <c r="Z33" s="2">
        <v>2.9268000000000001</v>
      </c>
      <c r="AA33" s="2">
        <v>2.4121999999999999</v>
      </c>
      <c r="AB33" s="2">
        <v>1.2685</v>
      </c>
      <c r="AC33" s="2">
        <v>0.40639999999999998</v>
      </c>
      <c r="AD33">
        <v>0.1502</v>
      </c>
      <c r="AE33">
        <v>8.9800000000000005E-2</v>
      </c>
      <c r="AG33">
        <v>12960</v>
      </c>
      <c r="AI33" t="s">
        <v>20</v>
      </c>
      <c r="AK33">
        <v>64</v>
      </c>
      <c r="AL33" t="s">
        <v>73</v>
      </c>
    </row>
    <row r="34" spans="2:38">
      <c r="Z34" s="3" t="s">
        <v>64</v>
      </c>
      <c r="AA34" s="3" t="s">
        <v>64</v>
      </c>
      <c r="AB34" s="2">
        <v>1.9670000000000001</v>
      </c>
      <c r="AC34" s="2">
        <v>0.73680000000000001</v>
      </c>
      <c r="AD34" s="2">
        <v>0.2266</v>
      </c>
      <c r="AE34">
        <v>0.1067</v>
      </c>
      <c r="AG34">
        <v>777760</v>
      </c>
    </row>
    <row r="35" spans="2:38">
      <c r="B35" t="s">
        <v>74</v>
      </c>
      <c r="Z35" s="3" t="s">
        <v>64</v>
      </c>
      <c r="AA35" s="2">
        <v>2.8214000000000001</v>
      </c>
      <c r="AB35" s="2">
        <v>1.5524</v>
      </c>
      <c r="AC35" s="2">
        <v>0.50649999999999995</v>
      </c>
      <c r="AD35">
        <v>0.18529999999999999</v>
      </c>
      <c r="AE35">
        <v>9.8000000000000004E-2</v>
      </c>
      <c r="AG35">
        <v>12960</v>
      </c>
      <c r="AI35" t="s">
        <v>48</v>
      </c>
      <c r="AK35">
        <v>96</v>
      </c>
      <c r="AL35" t="s">
        <v>75</v>
      </c>
    </row>
    <row r="36" spans="2:38">
      <c r="Z36" s="3" t="s">
        <v>64</v>
      </c>
      <c r="AA36" s="2">
        <v>2.8088000000000002</v>
      </c>
      <c r="AB36" s="2">
        <v>1.3784000000000001</v>
      </c>
      <c r="AC36" s="2">
        <v>0.40039999999999998</v>
      </c>
      <c r="AD36">
        <v>0.14460000000000001</v>
      </c>
      <c r="AE36">
        <v>8.8999999999999996E-2</v>
      </c>
      <c r="AG36">
        <v>12960</v>
      </c>
    </row>
    <row r="37" spans="2:38">
      <c r="D37" t="s">
        <v>26</v>
      </c>
      <c r="E37" t="s">
        <v>27</v>
      </c>
      <c r="Z37" s="2">
        <v>2.4216000000000002</v>
      </c>
      <c r="AA37" s="2">
        <v>2.3809999999999998</v>
      </c>
      <c r="AB37" s="2">
        <v>1.2443</v>
      </c>
      <c r="AC37" s="2">
        <v>0.37</v>
      </c>
      <c r="AD37">
        <v>0.13639999999999999</v>
      </c>
      <c r="AE37">
        <v>9.1800000000000007E-2</v>
      </c>
      <c r="AG37">
        <v>12960</v>
      </c>
      <c r="AI37" t="s">
        <v>54</v>
      </c>
      <c r="AK37" t="s">
        <v>55</v>
      </c>
    </row>
    <row r="38" spans="2:38">
      <c r="B38" t="s">
        <v>28</v>
      </c>
      <c r="D38" t="s">
        <v>29</v>
      </c>
      <c r="E38" t="s">
        <v>30</v>
      </c>
      <c r="Z38" s="2">
        <v>2.6808999999999998</v>
      </c>
      <c r="AA38" s="2">
        <v>2.3860000000000001</v>
      </c>
      <c r="AB38" s="2">
        <v>1.1826000000000001</v>
      </c>
      <c r="AC38" s="2">
        <v>0.34739999999999999</v>
      </c>
      <c r="AD38">
        <v>0.13139999999999999</v>
      </c>
      <c r="AE38">
        <v>8.8099999999999998E-2</v>
      </c>
      <c r="AG38">
        <v>12960</v>
      </c>
    </row>
    <row r="39" spans="2:38">
      <c r="Z39" s="2">
        <v>2.7524000000000002</v>
      </c>
      <c r="AA39" s="2">
        <v>2.5746000000000002</v>
      </c>
      <c r="AB39" s="2">
        <v>1.4396</v>
      </c>
      <c r="AC39" s="2">
        <v>0.48509999999999998</v>
      </c>
      <c r="AD39">
        <v>0.16320000000000001</v>
      </c>
      <c r="AE39">
        <v>9.3799999999999994E-2</v>
      </c>
      <c r="AG39">
        <v>12960</v>
      </c>
      <c r="AI39" t="s">
        <v>60</v>
      </c>
      <c r="AK39">
        <v>48</v>
      </c>
      <c r="AL39" t="s">
        <v>61</v>
      </c>
    </row>
    <row r="40" spans="2:38">
      <c r="B40" t="s">
        <v>20</v>
      </c>
      <c r="D40">
        <v>256</v>
      </c>
      <c r="E40" t="s">
        <v>76</v>
      </c>
      <c r="Z40" s="2">
        <v>2.657</v>
      </c>
      <c r="AA40" s="2">
        <v>2.2633000000000001</v>
      </c>
      <c r="AB40" s="2">
        <v>1.1188</v>
      </c>
      <c r="AC40" s="2">
        <v>0.3226</v>
      </c>
      <c r="AD40">
        <v>0.12659999999999999</v>
      </c>
      <c r="AE40">
        <v>8.7499999999999994E-2</v>
      </c>
      <c r="AG40">
        <v>12960</v>
      </c>
    </row>
    <row r="41" spans="2:38">
      <c r="Z41" s="2">
        <v>2.5356000000000001</v>
      </c>
      <c r="AA41" s="2">
        <v>2.3803000000000001</v>
      </c>
      <c r="AB41" s="2">
        <v>1.2081</v>
      </c>
      <c r="AC41" s="2">
        <v>0.37480000000000002</v>
      </c>
      <c r="AD41">
        <v>0.13830000000000001</v>
      </c>
      <c r="AE41">
        <v>8.77E-2</v>
      </c>
      <c r="AG41">
        <v>12960</v>
      </c>
      <c r="AI41" t="s">
        <v>77</v>
      </c>
      <c r="AL41" t="s">
        <v>35</v>
      </c>
    </row>
    <row r="42" spans="2:38">
      <c r="B42" t="s">
        <v>60</v>
      </c>
      <c r="D42">
        <v>128</v>
      </c>
      <c r="Z42" s="2">
        <v>2.4184999999999999</v>
      </c>
      <c r="AA42" s="2">
        <v>2.4689000000000001</v>
      </c>
      <c r="AB42" s="2">
        <v>1.3</v>
      </c>
      <c r="AC42" s="2">
        <v>0.39500000000000002</v>
      </c>
      <c r="AD42">
        <v>0.14910000000000001</v>
      </c>
      <c r="AE42">
        <v>0.09</v>
      </c>
      <c r="AG42">
        <v>12960</v>
      </c>
    </row>
    <row r="44" spans="2:38">
      <c r="B44" t="s">
        <v>78</v>
      </c>
      <c r="E44" t="s">
        <v>35</v>
      </c>
      <c r="X44" t="s">
        <v>79</v>
      </c>
      <c r="Z44" s="3" t="s">
        <v>64</v>
      </c>
      <c r="AA44" s="2">
        <v>2.6526999999999998</v>
      </c>
      <c r="AB44" s="2">
        <v>2.0821000000000001</v>
      </c>
      <c r="AC44" s="2">
        <v>0.96160000000000001</v>
      </c>
      <c r="AD44" s="2">
        <v>0.31830000000000003</v>
      </c>
      <c r="AE44">
        <v>0.1191</v>
      </c>
      <c r="AG44">
        <v>777760</v>
      </c>
    </row>
    <row r="45" spans="2:38">
      <c r="Z45" s="3" t="s">
        <v>64</v>
      </c>
      <c r="AA45" s="2">
        <v>2.6421000000000001</v>
      </c>
      <c r="AB45" s="2">
        <v>2.1583999999999999</v>
      </c>
      <c r="AC45" s="2">
        <v>0.87819999999999998</v>
      </c>
      <c r="AD45" s="2">
        <v>0.25369999999999998</v>
      </c>
      <c r="AE45">
        <v>0.10589999999999999</v>
      </c>
      <c r="AG45">
        <v>777760</v>
      </c>
    </row>
    <row r="46" spans="2:38">
      <c r="Z46" s="3" t="s">
        <v>64</v>
      </c>
      <c r="AA46" s="2">
        <v>2.2277</v>
      </c>
      <c r="AB46" s="2">
        <v>1.1352</v>
      </c>
      <c r="AC46" s="2">
        <v>0.30880000000000002</v>
      </c>
      <c r="AD46">
        <v>0.1166</v>
      </c>
      <c r="AE46">
        <v>8.43E-2</v>
      </c>
      <c r="AG46">
        <v>12960</v>
      </c>
    </row>
    <row r="47" spans="2:38">
      <c r="Z47" s="3" t="s">
        <v>64</v>
      </c>
      <c r="AA47" s="2">
        <v>2.7513999999999998</v>
      </c>
      <c r="AB47" s="2">
        <v>1.8882000000000001</v>
      </c>
      <c r="AC47" s="2">
        <v>0.65239999999999998</v>
      </c>
      <c r="AD47">
        <v>0.19420000000000001</v>
      </c>
      <c r="AE47">
        <v>9.4799999999999995E-2</v>
      </c>
      <c r="AG47">
        <v>12960</v>
      </c>
    </row>
    <row r="48" spans="2:38">
      <c r="Z48" s="3" t="s">
        <v>64</v>
      </c>
      <c r="AA48" s="2">
        <v>2.8380999999999998</v>
      </c>
      <c r="AB48" s="2">
        <v>1.5427999999999999</v>
      </c>
      <c r="AC48" s="2">
        <v>0.49230000000000002</v>
      </c>
      <c r="AD48">
        <v>0.16500000000000001</v>
      </c>
      <c r="AE48">
        <v>9.1999999999999998E-2</v>
      </c>
      <c r="AG48">
        <v>12960</v>
      </c>
    </row>
    <row r="49" spans="2:33">
      <c r="B49" s="4" t="s">
        <v>80</v>
      </c>
      <c r="Z49" s="3" t="s">
        <v>64</v>
      </c>
      <c r="AA49" s="2">
        <v>2.7824</v>
      </c>
      <c r="AB49" s="2">
        <v>1.7008000000000001</v>
      </c>
      <c r="AC49" s="2">
        <v>0.53129999999999999</v>
      </c>
      <c r="AD49">
        <v>0.19359999999999999</v>
      </c>
      <c r="AE49">
        <v>9.4100000000000003E-2</v>
      </c>
      <c r="AG49">
        <v>12960</v>
      </c>
    </row>
    <row r="50" spans="2:33">
      <c r="Z50" s="3" t="s">
        <v>64</v>
      </c>
      <c r="AA50" s="3" t="s">
        <v>64</v>
      </c>
      <c r="AB50" s="2">
        <v>2.0533999999999999</v>
      </c>
      <c r="AC50" s="2">
        <v>0.71930000000000005</v>
      </c>
      <c r="AD50" s="2">
        <v>0.2361</v>
      </c>
      <c r="AE50">
        <v>0.18970000000000001</v>
      </c>
      <c r="AG50">
        <v>777760</v>
      </c>
    </row>
    <row r="51" spans="2:33">
      <c r="B51" t="s">
        <v>81</v>
      </c>
      <c r="Z51" s="3" t="s">
        <v>64</v>
      </c>
      <c r="AA51" s="2">
        <v>2.7904</v>
      </c>
      <c r="AB51" s="2">
        <v>1.9128000000000001</v>
      </c>
      <c r="AC51" s="2">
        <v>0.69420000000000004</v>
      </c>
      <c r="AD51" s="2">
        <v>0.22919999999999999</v>
      </c>
      <c r="AE51">
        <v>9.8400000000000001E-2</v>
      </c>
      <c r="AG51">
        <v>777760</v>
      </c>
    </row>
    <row r="52" spans="2:33">
      <c r="C52" t="s">
        <v>13</v>
      </c>
      <c r="Z52" s="3" t="s">
        <v>64</v>
      </c>
      <c r="AA52" s="2">
        <v>2.8094000000000001</v>
      </c>
      <c r="AB52" s="2">
        <v>1.9616</v>
      </c>
      <c r="AC52" s="2">
        <v>0.78439999999999999</v>
      </c>
      <c r="AD52" s="2">
        <v>0.21210000000000001</v>
      </c>
      <c r="AE52">
        <v>0.1048</v>
      </c>
      <c r="AG52">
        <v>777760</v>
      </c>
    </row>
    <row r="53" spans="2:33">
      <c r="Z53" s="3" t="s">
        <v>64</v>
      </c>
      <c r="AA53" s="2">
        <v>2.6025</v>
      </c>
      <c r="AB53" s="2">
        <v>1.5704</v>
      </c>
      <c r="AC53" s="2">
        <v>0.47289999999999999</v>
      </c>
      <c r="AD53">
        <v>0.14480000000000001</v>
      </c>
      <c r="AE53">
        <v>9.3799999999999994E-2</v>
      </c>
      <c r="AG53">
        <v>12960</v>
      </c>
    </row>
    <row r="54" spans="2:33">
      <c r="B54" t="s">
        <v>82</v>
      </c>
    </row>
    <row r="56" spans="2:33">
      <c r="D56" t="s">
        <v>26</v>
      </c>
      <c r="E56" t="s">
        <v>27</v>
      </c>
    </row>
    <row r="57" spans="2:33">
      <c r="B57" t="s">
        <v>28</v>
      </c>
      <c r="D57" t="s">
        <v>29</v>
      </c>
      <c r="E57" t="s">
        <v>30</v>
      </c>
    </row>
    <row r="59" spans="2:33">
      <c r="B59" t="s">
        <v>20</v>
      </c>
      <c r="D59">
        <v>2048</v>
      </c>
      <c r="E59" t="s">
        <v>83</v>
      </c>
    </row>
    <row r="61" spans="2:33">
      <c r="B61" t="s">
        <v>60</v>
      </c>
      <c r="D61">
        <v>128</v>
      </c>
    </row>
    <row r="63" spans="2:33">
      <c r="B63" t="s">
        <v>78</v>
      </c>
      <c r="E63" t="s">
        <v>35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04F7-5C1F-A145-8DEA-F26C91B27F16}">
  <dimension ref="C3:HU119"/>
  <sheetViews>
    <sheetView workbookViewId="0"/>
  </sheetViews>
  <sheetFormatPr defaultColWidth="11" defaultRowHeight="15.95"/>
  <cols>
    <col min="3" max="3" width="28.375" customWidth="1"/>
    <col min="114" max="114" width="22.625" customWidth="1"/>
  </cols>
  <sheetData>
    <row r="3" spans="3:229">
      <c r="D3" t="s">
        <v>84</v>
      </c>
      <c r="E3" t="s">
        <v>85</v>
      </c>
      <c r="DK3" t="s">
        <v>86</v>
      </c>
      <c r="DL3" t="s">
        <v>87</v>
      </c>
      <c r="ES3" t="s">
        <v>88</v>
      </c>
      <c r="ET3" t="s">
        <v>89</v>
      </c>
      <c r="FX3" t="s">
        <v>90</v>
      </c>
      <c r="FY3" t="s">
        <v>91</v>
      </c>
      <c r="HC3" t="s">
        <v>92</v>
      </c>
      <c r="HD3" t="s">
        <v>93</v>
      </c>
    </row>
    <row r="4" spans="3:229">
      <c r="E4" t="s">
        <v>94</v>
      </c>
    </row>
    <row r="6" spans="3:229" ht="23.1">
      <c r="C6" s="9"/>
      <c r="D6" s="60" t="s">
        <v>95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 t="s">
        <v>96</v>
      </c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 t="s">
        <v>97</v>
      </c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 t="s">
        <v>98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3:229" ht="23.1">
      <c r="C7" s="9" t="s">
        <v>99</v>
      </c>
      <c r="D7" s="9" t="s">
        <v>100</v>
      </c>
      <c r="E7" s="9" t="s">
        <v>101</v>
      </c>
      <c r="F7" s="9" t="s">
        <v>102</v>
      </c>
      <c r="G7" s="9" t="s">
        <v>103</v>
      </c>
      <c r="H7" s="9" t="s">
        <v>104</v>
      </c>
      <c r="I7" s="9" t="s">
        <v>105</v>
      </c>
      <c r="J7" s="9" t="s">
        <v>34</v>
      </c>
      <c r="K7" s="9" t="s">
        <v>38</v>
      </c>
      <c r="L7" s="9" t="s">
        <v>39</v>
      </c>
      <c r="M7" s="9" t="s">
        <v>106</v>
      </c>
      <c r="N7" s="9" t="s">
        <v>107</v>
      </c>
      <c r="O7" s="9" t="s">
        <v>108</v>
      </c>
      <c r="P7" s="9" t="s">
        <v>100</v>
      </c>
      <c r="Q7" s="9" t="s">
        <v>101</v>
      </c>
      <c r="R7" s="9" t="s">
        <v>102</v>
      </c>
      <c r="S7" s="9" t="s">
        <v>103</v>
      </c>
      <c r="T7" s="9" t="s">
        <v>104</v>
      </c>
      <c r="U7" s="9" t="s">
        <v>105</v>
      </c>
      <c r="V7" s="9" t="s">
        <v>34</v>
      </c>
      <c r="W7" s="9" t="s">
        <v>38</v>
      </c>
      <c r="X7" s="9" t="s">
        <v>39</v>
      </c>
      <c r="Y7" s="9" t="s">
        <v>106</v>
      </c>
      <c r="Z7" s="9" t="s">
        <v>107</v>
      </c>
      <c r="AA7" s="9" t="s">
        <v>108</v>
      </c>
      <c r="AB7" s="9" t="s">
        <v>100</v>
      </c>
      <c r="AC7" s="9" t="s">
        <v>101</v>
      </c>
      <c r="AD7" s="9" t="s">
        <v>102</v>
      </c>
      <c r="AE7" s="9" t="s">
        <v>103</v>
      </c>
      <c r="AF7" s="9" t="s">
        <v>104</v>
      </c>
      <c r="AG7" s="9" t="s">
        <v>105</v>
      </c>
      <c r="AH7" s="9" t="s">
        <v>34</v>
      </c>
      <c r="AI7" s="9" t="s">
        <v>38</v>
      </c>
      <c r="AJ7" s="9" t="s">
        <v>39</v>
      </c>
      <c r="AK7" s="9" t="s">
        <v>106</v>
      </c>
      <c r="AL7" s="9" t="s">
        <v>107</v>
      </c>
      <c r="AM7" s="9" t="s">
        <v>108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  <c r="AT7" s="9" t="s">
        <v>34</v>
      </c>
      <c r="AU7" s="9" t="s">
        <v>38</v>
      </c>
      <c r="AV7" s="9" t="s">
        <v>39</v>
      </c>
      <c r="AW7" s="9" t="s">
        <v>106</v>
      </c>
      <c r="AX7" s="9" t="s">
        <v>107</v>
      </c>
      <c r="AY7" s="9" t="s">
        <v>108</v>
      </c>
    </row>
    <row r="8" spans="3:229" ht="23.1">
      <c r="C8" s="10" t="s">
        <v>109</v>
      </c>
      <c r="D8" s="11">
        <v>2.5</v>
      </c>
      <c r="E8" s="11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/>
      <c r="M8" s="11">
        <v>2.5</v>
      </c>
      <c r="N8" s="11"/>
      <c r="O8" s="11">
        <v>2.5</v>
      </c>
      <c r="P8" s="11">
        <v>5</v>
      </c>
      <c r="Q8" s="11"/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10</v>
      </c>
      <c r="X8" s="11">
        <v>2.5</v>
      </c>
      <c r="Y8" s="11">
        <v>0</v>
      </c>
      <c r="Z8" s="11">
        <v>0</v>
      </c>
      <c r="AA8" s="11">
        <v>10</v>
      </c>
      <c r="AB8" s="11">
        <v>0</v>
      </c>
      <c r="AC8" s="11">
        <v>5</v>
      </c>
      <c r="AD8" s="11">
        <v>0</v>
      </c>
      <c r="AE8" s="11">
        <v>0</v>
      </c>
      <c r="AF8" s="11">
        <v>0</v>
      </c>
      <c r="AG8" s="11">
        <v>0</v>
      </c>
      <c r="AH8" s="11">
        <v>10</v>
      </c>
      <c r="AI8" s="11">
        <v>10</v>
      </c>
      <c r="AJ8" s="11">
        <v>7.5</v>
      </c>
      <c r="AK8" s="11"/>
      <c r="AL8" s="11">
        <v>82.5</v>
      </c>
      <c r="AM8" s="11">
        <v>0</v>
      </c>
      <c r="AN8" s="11">
        <v>2.5</v>
      </c>
      <c r="AO8" s="11">
        <v>2.5</v>
      </c>
      <c r="AP8" s="11">
        <v>0</v>
      </c>
      <c r="AQ8" s="11">
        <v>0</v>
      </c>
      <c r="AR8" s="11">
        <v>2.5</v>
      </c>
      <c r="AS8" s="11"/>
      <c r="AT8" s="11">
        <v>0</v>
      </c>
      <c r="AU8" s="11"/>
      <c r="AV8" s="11">
        <v>2.5</v>
      </c>
      <c r="AW8" s="11">
        <v>2.5</v>
      </c>
      <c r="AX8" s="11">
        <v>2.5</v>
      </c>
      <c r="AY8" s="11">
        <v>152.5</v>
      </c>
      <c r="DJ8" t="s">
        <v>110</v>
      </c>
      <c r="DK8" s="9"/>
      <c r="DL8" s="60" t="s">
        <v>111</v>
      </c>
      <c r="DM8" s="60"/>
      <c r="DN8" s="60"/>
      <c r="DO8" s="60"/>
      <c r="DP8" s="60"/>
      <c r="DQ8" s="60"/>
      <c r="DR8" s="60" t="s">
        <v>112</v>
      </c>
      <c r="DS8" s="60"/>
      <c r="DT8" s="60"/>
      <c r="DU8" s="60"/>
      <c r="DV8" s="60"/>
      <c r="DW8" s="60"/>
      <c r="DX8" s="60" t="s">
        <v>113</v>
      </c>
      <c r="DY8" s="60"/>
      <c r="DZ8" s="60"/>
      <c r="EA8" s="60"/>
      <c r="EB8" s="60"/>
      <c r="EC8" s="60"/>
      <c r="ED8" s="60" t="s">
        <v>114</v>
      </c>
      <c r="EE8" s="60"/>
      <c r="EF8" s="60"/>
      <c r="EG8" s="60"/>
      <c r="EH8" s="60"/>
      <c r="EI8" s="60"/>
      <c r="EJ8" s="60" t="s">
        <v>115</v>
      </c>
      <c r="EK8" s="60"/>
      <c r="EL8" s="60"/>
      <c r="EM8" s="60"/>
      <c r="EN8" s="60"/>
      <c r="EO8" s="60"/>
      <c r="ER8" s="9"/>
      <c r="ES8" s="60" t="s">
        <v>116</v>
      </c>
      <c r="ET8" s="60"/>
      <c r="EU8" s="60"/>
      <c r="EV8" s="60"/>
      <c r="EW8" s="60"/>
      <c r="EX8" s="60"/>
      <c r="EY8" s="60" t="s">
        <v>117</v>
      </c>
      <c r="EZ8" s="60"/>
      <c r="FA8" s="60"/>
      <c r="FB8" s="60"/>
      <c r="FC8" s="60"/>
      <c r="FD8" s="60"/>
      <c r="FE8" s="60" t="s">
        <v>118</v>
      </c>
      <c r="FF8" s="60"/>
      <c r="FG8" s="60"/>
      <c r="FH8" s="60"/>
      <c r="FI8" s="60"/>
      <c r="FJ8" s="60"/>
      <c r="FK8" s="60" t="s">
        <v>119</v>
      </c>
      <c r="FL8" s="60"/>
      <c r="FM8" s="60"/>
      <c r="FN8" s="60"/>
      <c r="FO8" s="60"/>
      <c r="FP8" s="60"/>
      <c r="FQ8" s="60" t="s">
        <v>120</v>
      </c>
      <c r="FR8" s="60"/>
      <c r="FS8" s="60"/>
      <c r="FT8" s="60"/>
      <c r="FU8" s="60"/>
      <c r="FV8" s="60"/>
      <c r="FX8" s="9"/>
      <c r="FY8" s="60" t="s">
        <v>121</v>
      </c>
      <c r="FZ8" s="60"/>
      <c r="GA8" s="60"/>
      <c r="GB8" s="60"/>
      <c r="GC8" s="60"/>
      <c r="GD8" s="60"/>
      <c r="GE8" s="60" t="s">
        <v>122</v>
      </c>
      <c r="GF8" s="60"/>
      <c r="GG8" s="60"/>
      <c r="GH8" s="60"/>
      <c r="GI8" s="60"/>
      <c r="GJ8" s="60"/>
      <c r="GK8" s="60" t="s">
        <v>123</v>
      </c>
      <c r="GL8" s="60"/>
      <c r="GM8" s="60"/>
      <c r="GN8" s="60"/>
      <c r="GO8" s="60"/>
      <c r="GP8" s="60"/>
      <c r="GQ8" s="60" t="s">
        <v>124</v>
      </c>
      <c r="GR8" s="60"/>
      <c r="GS8" s="60"/>
      <c r="GT8" s="60"/>
      <c r="GU8" s="60"/>
      <c r="GV8" s="60"/>
      <c r="GW8" s="60" t="s">
        <v>125</v>
      </c>
      <c r="GX8" s="60"/>
      <c r="GY8" s="60"/>
      <c r="GZ8" s="60"/>
      <c r="HA8" s="60"/>
      <c r="HB8" s="60"/>
      <c r="HC8" s="9"/>
      <c r="HD8" s="9" t="s">
        <v>126</v>
      </c>
      <c r="HE8" s="9"/>
      <c r="HF8" s="9"/>
      <c r="HG8" s="9"/>
      <c r="HH8" s="9"/>
      <c r="HI8" s="9"/>
      <c r="HJ8" s="9" t="s">
        <v>127</v>
      </c>
      <c r="HK8" s="9"/>
      <c r="HL8" s="9"/>
      <c r="HM8" s="9"/>
      <c r="HN8" s="9"/>
      <c r="HO8" s="9"/>
      <c r="HP8" s="60" t="s">
        <v>128</v>
      </c>
      <c r="HQ8" s="60"/>
      <c r="HR8" s="60"/>
      <c r="HS8" s="60"/>
      <c r="HT8" s="60"/>
      <c r="HU8" s="60"/>
    </row>
    <row r="9" spans="3:229" ht="23.1">
      <c r="C9" s="10" t="s">
        <v>129</v>
      </c>
      <c r="D9" s="11">
        <v>2.5</v>
      </c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  <c r="M9" s="11">
        <v>0</v>
      </c>
      <c r="N9" s="11"/>
      <c r="O9" s="11">
        <v>5</v>
      </c>
      <c r="P9" s="11">
        <v>0</v>
      </c>
      <c r="Q9" s="11"/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7.5</v>
      </c>
      <c r="X9" s="11">
        <v>2.5</v>
      </c>
      <c r="Y9" s="11">
        <v>0</v>
      </c>
      <c r="Z9" s="11">
        <v>2.5</v>
      </c>
      <c r="AA9" s="11">
        <v>2.5</v>
      </c>
      <c r="AB9" s="11">
        <v>0</v>
      </c>
      <c r="AC9" s="11">
        <v>5</v>
      </c>
      <c r="AD9" s="11">
        <v>7.5</v>
      </c>
      <c r="AE9" s="11">
        <v>0</v>
      </c>
      <c r="AF9" s="11">
        <v>0</v>
      </c>
      <c r="AG9" s="11">
        <v>0</v>
      </c>
      <c r="AH9" s="11">
        <v>30</v>
      </c>
      <c r="AI9" s="11">
        <v>0</v>
      </c>
      <c r="AJ9" s="11">
        <v>25</v>
      </c>
      <c r="AK9" s="11"/>
      <c r="AL9" s="11">
        <v>75</v>
      </c>
      <c r="AM9" s="11">
        <v>0</v>
      </c>
      <c r="AN9" s="11">
        <v>2.5</v>
      </c>
      <c r="AO9" s="11">
        <v>0</v>
      </c>
      <c r="AP9" s="11">
        <v>5</v>
      </c>
      <c r="AQ9" s="11">
        <v>0</v>
      </c>
      <c r="AR9" s="11">
        <v>2.5</v>
      </c>
      <c r="AS9" s="11"/>
      <c r="AT9" s="11">
        <v>0</v>
      </c>
      <c r="AU9" s="11">
        <v>55</v>
      </c>
      <c r="AV9" s="11">
        <v>15</v>
      </c>
      <c r="AW9" s="11">
        <v>0</v>
      </c>
      <c r="AX9" s="11">
        <v>0</v>
      </c>
      <c r="AY9" s="11">
        <v>80</v>
      </c>
      <c r="DJ9" s="10" t="s">
        <v>130</v>
      </c>
      <c r="DK9" s="10">
        <v>1</v>
      </c>
      <c r="DL9" s="11">
        <v>5</v>
      </c>
      <c r="DM9" s="11">
        <v>15</v>
      </c>
      <c r="DN9" s="11">
        <v>10</v>
      </c>
      <c r="DO9" s="11"/>
      <c r="DP9" s="11"/>
      <c r="DQ9" s="11"/>
      <c r="DR9" s="11">
        <v>0</v>
      </c>
      <c r="DS9" s="11">
        <v>15</v>
      </c>
      <c r="DT9" s="11">
        <v>10</v>
      </c>
      <c r="DU9" s="11"/>
      <c r="DV9" s="11"/>
      <c r="DW9" s="11"/>
      <c r="DX9" s="11">
        <v>10</v>
      </c>
      <c r="DY9" s="11">
        <v>10</v>
      </c>
      <c r="DZ9" s="11">
        <v>15</v>
      </c>
      <c r="EA9" s="11"/>
      <c r="EB9" s="11"/>
      <c r="EC9" s="11"/>
      <c r="ED9" s="11">
        <v>15</v>
      </c>
      <c r="EE9" s="11">
        <v>20</v>
      </c>
      <c r="EF9" s="11">
        <v>5</v>
      </c>
      <c r="EG9" s="11"/>
      <c r="EH9" s="11"/>
      <c r="EI9" s="11"/>
      <c r="EJ9" s="11">
        <v>10</v>
      </c>
      <c r="EK9" s="11">
        <v>20</v>
      </c>
      <c r="EL9" s="11">
        <v>10</v>
      </c>
      <c r="EM9" s="11"/>
      <c r="EN9" s="11"/>
      <c r="EO9" s="11"/>
      <c r="ER9" s="10">
        <v>1</v>
      </c>
      <c r="ES9" s="11">
        <v>5</v>
      </c>
      <c r="ET9" s="11">
        <v>15</v>
      </c>
      <c r="EU9" s="11">
        <v>5</v>
      </c>
      <c r="EV9" s="11"/>
      <c r="EW9" s="11"/>
      <c r="EX9" s="11"/>
      <c r="EY9" s="11">
        <v>15</v>
      </c>
      <c r="EZ9" s="11">
        <v>20</v>
      </c>
      <c r="FA9" s="11">
        <v>30</v>
      </c>
      <c r="FB9" s="11"/>
      <c r="FC9" s="11"/>
      <c r="FD9" s="11"/>
      <c r="FE9" s="11">
        <v>20</v>
      </c>
      <c r="FF9" s="11">
        <v>0</v>
      </c>
      <c r="FG9" s="11">
        <v>25</v>
      </c>
      <c r="FH9" s="11"/>
      <c r="FI9" s="11"/>
      <c r="FJ9" s="11"/>
      <c r="FK9" s="11">
        <v>35</v>
      </c>
      <c r="FL9" s="11">
        <v>15</v>
      </c>
      <c r="FM9" s="11">
        <v>15</v>
      </c>
      <c r="FN9" s="11"/>
      <c r="FO9" s="11"/>
      <c r="FP9" s="11"/>
      <c r="FQ9" s="11">
        <v>15</v>
      </c>
      <c r="FR9" s="11">
        <v>10</v>
      </c>
      <c r="FS9" s="11">
        <v>25</v>
      </c>
      <c r="FT9" s="11"/>
      <c r="FU9" s="11"/>
      <c r="FV9" s="11"/>
      <c r="FX9" s="10">
        <v>1</v>
      </c>
      <c r="FY9" s="11">
        <v>20</v>
      </c>
      <c r="FZ9" s="11">
        <v>15</v>
      </c>
      <c r="GA9" s="11">
        <v>5</v>
      </c>
      <c r="GB9" s="11"/>
      <c r="GC9" s="11"/>
      <c r="GD9" s="11"/>
      <c r="GE9" s="11">
        <v>0</v>
      </c>
      <c r="GF9" s="11">
        <v>10</v>
      </c>
      <c r="GG9" s="11">
        <v>5</v>
      </c>
      <c r="GH9" s="11"/>
      <c r="GI9" s="11"/>
      <c r="GJ9" s="11"/>
      <c r="GK9" s="11">
        <v>15</v>
      </c>
      <c r="GL9" s="11">
        <v>0</v>
      </c>
      <c r="GM9" s="11">
        <v>25</v>
      </c>
      <c r="GN9" s="11"/>
      <c r="GO9" s="11"/>
      <c r="GP9" s="11"/>
      <c r="GQ9" s="11">
        <v>25</v>
      </c>
      <c r="GR9" s="11">
        <v>15</v>
      </c>
      <c r="GS9" s="11">
        <v>10</v>
      </c>
      <c r="GT9" s="11"/>
      <c r="GU9" s="11"/>
      <c r="GV9" s="11"/>
      <c r="GW9" s="11">
        <v>5</v>
      </c>
      <c r="GX9" s="11">
        <v>10</v>
      </c>
      <c r="GY9" s="11">
        <v>5</v>
      </c>
      <c r="GZ9" s="11"/>
      <c r="HA9" s="11"/>
      <c r="HB9" s="11"/>
      <c r="HC9" s="10">
        <v>1</v>
      </c>
      <c r="HD9" s="11">
        <v>10</v>
      </c>
      <c r="HE9" s="11">
        <v>5</v>
      </c>
      <c r="HF9" s="11">
        <v>25</v>
      </c>
      <c r="HG9" s="11"/>
      <c r="HH9" s="11"/>
      <c r="HI9" s="11"/>
      <c r="HJ9" s="11">
        <v>10</v>
      </c>
      <c r="HK9" s="11">
        <v>0</v>
      </c>
      <c r="HL9" s="11">
        <v>5</v>
      </c>
      <c r="HM9" s="11"/>
      <c r="HN9" s="11"/>
      <c r="HO9" s="11"/>
      <c r="HP9" s="11">
        <v>35</v>
      </c>
      <c r="HQ9" s="11">
        <v>15</v>
      </c>
      <c r="HR9" s="11">
        <v>5</v>
      </c>
      <c r="HS9" s="11"/>
      <c r="HT9" s="11"/>
      <c r="HU9" s="11"/>
    </row>
    <row r="10" spans="3:229" ht="23.1">
      <c r="C10" s="10" t="s">
        <v>131</v>
      </c>
      <c r="D10" s="11">
        <v>0</v>
      </c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5</v>
      </c>
      <c r="L10" s="11"/>
      <c r="M10" s="11">
        <v>0</v>
      </c>
      <c r="N10" s="11"/>
      <c r="O10" s="11">
        <v>5</v>
      </c>
      <c r="P10" s="11">
        <v>2.5</v>
      </c>
      <c r="Q10" s="11"/>
      <c r="R10" s="11">
        <v>0</v>
      </c>
      <c r="S10" s="11">
        <v>2.5</v>
      </c>
      <c r="T10" s="11">
        <v>0</v>
      </c>
      <c r="U10" s="11">
        <v>2.5</v>
      </c>
      <c r="V10" s="11">
        <v>0</v>
      </c>
      <c r="W10" s="11">
        <v>12.5</v>
      </c>
      <c r="X10" s="11">
        <v>0</v>
      </c>
      <c r="Y10" s="11">
        <v>0</v>
      </c>
      <c r="Z10" s="11">
        <v>5</v>
      </c>
      <c r="AA10" s="11">
        <v>5</v>
      </c>
      <c r="AB10" s="11">
        <v>5</v>
      </c>
      <c r="AC10" s="11">
        <v>2.5</v>
      </c>
      <c r="AD10" s="11">
        <v>5</v>
      </c>
      <c r="AE10" s="11">
        <v>0</v>
      </c>
      <c r="AF10" s="11">
        <v>0</v>
      </c>
      <c r="AG10" s="11">
        <v>0</v>
      </c>
      <c r="AH10" s="11">
        <v>27.5</v>
      </c>
      <c r="AI10" s="11">
        <v>2.5</v>
      </c>
      <c r="AJ10" s="11">
        <v>7.5</v>
      </c>
      <c r="AK10" s="11"/>
      <c r="AL10" s="11">
        <v>47.5</v>
      </c>
      <c r="AM10" s="11">
        <v>2.5</v>
      </c>
      <c r="AN10" s="11">
        <v>5</v>
      </c>
      <c r="AO10" s="11">
        <v>0</v>
      </c>
      <c r="AP10" s="11">
        <v>0</v>
      </c>
      <c r="AQ10" s="11">
        <v>0</v>
      </c>
      <c r="AR10" s="11">
        <v>2.5</v>
      </c>
      <c r="AS10" s="11"/>
      <c r="AT10" s="11">
        <v>0</v>
      </c>
      <c r="AU10" s="11">
        <v>25</v>
      </c>
      <c r="AV10" s="11">
        <v>0</v>
      </c>
      <c r="AW10" s="11">
        <v>0</v>
      </c>
      <c r="AX10" s="11">
        <v>7.5</v>
      </c>
      <c r="AY10" s="11"/>
      <c r="DJ10" s="10" t="s">
        <v>132</v>
      </c>
      <c r="DK10" s="10">
        <v>2</v>
      </c>
      <c r="DL10" s="11">
        <v>15</v>
      </c>
      <c r="DM10" s="11">
        <v>15</v>
      </c>
      <c r="DN10" s="11">
        <v>0</v>
      </c>
      <c r="DO10" s="11"/>
      <c r="DP10" s="11"/>
      <c r="DQ10" s="11"/>
      <c r="DR10" s="11">
        <v>15</v>
      </c>
      <c r="DS10" s="11">
        <v>15</v>
      </c>
      <c r="DT10" s="11">
        <v>40</v>
      </c>
      <c r="DU10" s="11"/>
      <c r="DV10" s="11"/>
      <c r="DW10" s="11"/>
      <c r="DX10" s="11">
        <v>5</v>
      </c>
      <c r="DY10" s="11">
        <v>10</v>
      </c>
      <c r="DZ10" s="11">
        <v>5</v>
      </c>
      <c r="EA10" s="11"/>
      <c r="EB10" s="11"/>
      <c r="EC10" s="11"/>
      <c r="ED10" s="11">
        <v>15</v>
      </c>
      <c r="EE10" s="11">
        <v>5</v>
      </c>
      <c r="EF10" s="11">
        <v>25</v>
      </c>
      <c r="EG10" s="11"/>
      <c r="EH10" s="11"/>
      <c r="EI10" s="11"/>
      <c r="EJ10" s="11">
        <v>10</v>
      </c>
      <c r="EK10" s="11">
        <v>10</v>
      </c>
      <c r="EL10" s="11">
        <v>35</v>
      </c>
      <c r="EM10" s="11"/>
      <c r="EN10" s="11"/>
      <c r="EO10" s="11"/>
      <c r="ER10" s="10">
        <v>2</v>
      </c>
      <c r="ES10" s="11">
        <v>215</v>
      </c>
      <c r="ET10" s="11">
        <v>185</v>
      </c>
      <c r="EU10" s="11">
        <v>145</v>
      </c>
      <c r="EV10" s="11"/>
      <c r="EW10" s="11"/>
      <c r="EX10" s="11"/>
      <c r="EY10" s="11">
        <v>165</v>
      </c>
      <c r="EZ10" s="11">
        <v>85</v>
      </c>
      <c r="FA10" s="11">
        <v>95</v>
      </c>
      <c r="FB10" s="11"/>
      <c r="FC10" s="11"/>
      <c r="FD10" s="11"/>
      <c r="FE10" s="11">
        <v>110</v>
      </c>
      <c r="FF10" s="11">
        <v>195</v>
      </c>
      <c r="FG10" s="11">
        <v>65</v>
      </c>
      <c r="FH10" s="11"/>
      <c r="FI10" s="11"/>
      <c r="FJ10" s="11"/>
      <c r="FK10" s="11">
        <v>45</v>
      </c>
      <c r="FL10" s="11">
        <v>130</v>
      </c>
      <c r="FM10" s="11">
        <v>165</v>
      </c>
      <c r="FN10" s="11"/>
      <c r="FO10" s="11"/>
      <c r="FP10" s="11"/>
      <c r="FQ10" s="11">
        <v>120</v>
      </c>
      <c r="FR10" s="11">
        <v>95</v>
      </c>
      <c r="FS10" s="11">
        <v>75</v>
      </c>
      <c r="FT10" s="11"/>
      <c r="FU10" s="11"/>
      <c r="FV10" s="11"/>
      <c r="FX10" s="10">
        <v>2</v>
      </c>
      <c r="FY10" s="11">
        <v>140</v>
      </c>
      <c r="FZ10" s="11">
        <v>170</v>
      </c>
      <c r="GA10" s="11">
        <v>155</v>
      </c>
      <c r="GB10" s="11"/>
      <c r="GC10" s="11"/>
      <c r="GD10" s="11"/>
      <c r="GE10" s="11">
        <v>55</v>
      </c>
      <c r="GF10" s="11">
        <v>95</v>
      </c>
      <c r="GG10" s="11">
        <v>215</v>
      </c>
      <c r="GH10" s="11"/>
      <c r="GI10" s="11"/>
      <c r="GJ10" s="11"/>
      <c r="GK10" s="11">
        <v>150</v>
      </c>
      <c r="GL10" s="11">
        <v>60</v>
      </c>
      <c r="GM10" s="11">
        <v>55</v>
      </c>
      <c r="GN10" s="11"/>
      <c r="GO10" s="11"/>
      <c r="GP10" s="11"/>
      <c r="GQ10" s="11">
        <v>45</v>
      </c>
      <c r="GR10" s="11">
        <v>0</v>
      </c>
      <c r="GS10" s="11">
        <v>45</v>
      </c>
      <c r="GT10" s="11"/>
      <c r="GU10" s="11"/>
      <c r="GV10" s="11"/>
      <c r="GW10" s="11">
        <v>55</v>
      </c>
      <c r="GX10" s="11">
        <v>75</v>
      </c>
      <c r="GY10" s="11">
        <v>85</v>
      </c>
      <c r="GZ10" s="11"/>
      <c r="HA10" s="11"/>
      <c r="HB10" s="11"/>
      <c r="HC10" s="10">
        <v>2</v>
      </c>
      <c r="HD10" s="11">
        <v>10</v>
      </c>
      <c r="HE10" s="11">
        <v>15</v>
      </c>
      <c r="HF10" s="11">
        <v>20</v>
      </c>
      <c r="HG10" s="11"/>
      <c r="HH10" s="11"/>
      <c r="HI10" s="11"/>
      <c r="HJ10" s="11">
        <v>0</v>
      </c>
      <c r="HK10" s="11">
        <v>0</v>
      </c>
      <c r="HL10" s="11">
        <v>5</v>
      </c>
      <c r="HM10" s="11"/>
      <c r="HN10" s="11"/>
      <c r="HO10" s="11"/>
      <c r="HP10" s="11">
        <v>0</v>
      </c>
      <c r="HQ10" s="11">
        <v>25</v>
      </c>
      <c r="HR10" s="11">
        <v>0</v>
      </c>
      <c r="HS10" s="11"/>
      <c r="HT10" s="11"/>
      <c r="HU10" s="11"/>
    </row>
    <row r="11" spans="3:229" ht="23.1">
      <c r="C11" s="10" t="s">
        <v>133</v>
      </c>
      <c r="D11" s="11">
        <v>0</v>
      </c>
      <c r="E11" s="11"/>
      <c r="F11" s="11">
        <v>0</v>
      </c>
      <c r="G11" s="11">
        <v>0</v>
      </c>
      <c r="H11" s="11">
        <v>0</v>
      </c>
      <c r="I11" s="11">
        <v>0</v>
      </c>
      <c r="J11" s="11">
        <v>5</v>
      </c>
      <c r="K11" s="11">
        <v>2.5</v>
      </c>
      <c r="L11" s="11"/>
      <c r="M11" s="11">
        <v>10</v>
      </c>
      <c r="N11" s="11"/>
      <c r="O11" s="11">
        <v>20</v>
      </c>
      <c r="P11" s="11">
        <v>32.5</v>
      </c>
      <c r="Q11" s="11"/>
      <c r="R11" s="11">
        <v>0</v>
      </c>
      <c r="S11" s="11">
        <v>0</v>
      </c>
      <c r="T11" s="11">
        <v>5</v>
      </c>
      <c r="U11" s="11">
        <v>12.5</v>
      </c>
      <c r="V11" s="11">
        <v>7.5</v>
      </c>
      <c r="W11" s="11">
        <v>22.5</v>
      </c>
      <c r="X11" s="11">
        <v>0</v>
      </c>
      <c r="Y11" s="11">
        <v>15</v>
      </c>
      <c r="Z11" s="11">
        <v>0</v>
      </c>
      <c r="AA11" s="11">
        <v>12.5</v>
      </c>
      <c r="AB11" s="11">
        <v>5</v>
      </c>
      <c r="AC11" s="11">
        <v>2.5</v>
      </c>
      <c r="AD11" s="11">
        <v>25</v>
      </c>
      <c r="AE11" s="11">
        <v>0</v>
      </c>
      <c r="AF11" s="11">
        <v>0</v>
      </c>
      <c r="AG11" s="11">
        <v>0</v>
      </c>
      <c r="AH11" s="11">
        <v>47.5</v>
      </c>
      <c r="AI11" s="11">
        <v>7.5</v>
      </c>
      <c r="AJ11" s="11">
        <v>42.5</v>
      </c>
      <c r="AK11" s="11"/>
      <c r="AL11" s="11">
        <v>97.5</v>
      </c>
      <c r="AM11" s="11">
        <v>5</v>
      </c>
      <c r="AN11" s="11">
        <v>7.5</v>
      </c>
      <c r="AO11" s="11">
        <v>0</v>
      </c>
      <c r="AP11" s="11">
        <v>0</v>
      </c>
      <c r="AQ11" s="11">
        <v>7.5</v>
      </c>
      <c r="AR11" s="11">
        <v>0</v>
      </c>
      <c r="AS11" s="11">
        <v>10</v>
      </c>
      <c r="AT11" s="11">
        <v>5</v>
      </c>
      <c r="AU11" s="11">
        <v>17.5</v>
      </c>
      <c r="AV11" s="11">
        <v>17.5</v>
      </c>
      <c r="AW11" s="11">
        <v>0</v>
      </c>
      <c r="AX11" s="11">
        <v>0</v>
      </c>
      <c r="AY11" s="11">
        <v>180</v>
      </c>
      <c r="DJ11" s="10" t="s">
        <v>134</v>
      </c>
      <c r="DK11" s="10">
        <v>3</v>
      </c>
      <c r="DL11" s="11">
        <v>5</v>
      </c>
      <c r="DM11" s="11">
        <v>15</v>
      </c>
      <c r="DN11" s="11">
        <v>20</v>
      </c>
      <c r="DO11" s="11"/>
      <c r="DP11" s="11"/>
      <c r="DQ11" s="11"/>
      <c r="DR11" s="11">
        <v>5</v>
      </c>
      <c r="DS11" s="11">
        <v>20</v>
      </c>
      <c r="DT11" s="11">
        <v>10</v>
      </c>
      <c r="DU11" s="11"/>
      <c r="DV11" s="11"/>
      <c r="DW11" s="11"/>
      <c r="DX11" s="11">
        <v>20</v>
      </c>
      <c r="DY11" s="11">
        <v>15</v>
      </c>
      <c r="DZ11" s="11">
        <v>15</v>
      </c>
      <c r="EA11" s="11"/>
      <c r="EB11" s="11"/>
      <c r="EC11" s="11"/>
      <c r="ED11" s="11">
        <v>0</v>
      </c>
      <c r="EE11" s="11">
        <v>25</v>
      </c>
      <c r="EF11" s="11">
        <v>10</v>
      </c>
      <c r="EG11" s="11"/>
      <c r="EH11" s="11"/>
      <c r="EI11" s="11"/>
      <c r="EJ11" s="11">
        <v>15</v>
      </c>
      <c r="EK11" s="11">
        <v>30</v>
      </c>
      <c r="EL11" s="11">
        <v>10</v>
      </c>
      <c r="EM11" s="11"/>
      <c r="EN11" s="11"/>
      <c r="EO11" s="11"/>
      <c r="ER11" s="10">
        <v>3</v>
      </c>
      <c r="ES11" s="11">
        <v>1210</v>
      </c>
      <c r="ET11" s="11">
        <v>1035</v>
      </c>
      <c r="EU11" s="11">
        <v>1290</v>
      </c>
      <c r="EV11" s="11"/>
      <c r="EW11" s="11"/>
      <c r="EX11" s="11"/>
      <c r="EY11" s="11">
        <v>295</v>
      </c>
      <c r="EZ11" s="11">
        <v>275</v>
      </c>
      <c r="FA11" s="11">
        <v>200</v>
      </c>
      <c r="FB11" s="11"/>
      <c r="FC11" s="11"/>
      <c r="FD11" s="11"/>
      <c r="FE11" s="11">
        <v>350</v>
      </c>
      <c r="FF11" s="11">
        <v>220</v>
      </c>
      <c r="FG11" s="11">
        <v>260</v>
      </c>
      <c r="FH11" s="11"/>
      <c r="FI11" s="11"/>
      <c r="FJ11" s="11"/>
      <c r="FK11" s="11">
        <v>570</v>
      </c>
      <c r="FL11" s="11">
        <v>495</v>
      </c>
      <c r="FM11" s="11">
        <v>360</v>
      </c>
      <c r="FN11" s="11"/>
      <c r="FO11" s="11"/>
      <c r="FP11" s="11"/>
      <c r="FQ11" s="11">
        <v>855</v>
      </c>
      <c r="FR11" s="11">
        <v>610</v>
      </c>
      <c r="FS11" s="11">
        <v>660</v>
      </c>
      <c r="FT11" s="11"/>
      <c r="FU11" s="11"/>
      <c r="FV11" s="11"/>
      <c r="FX11" s="10">
        <v>3</v>
      </c>
      <c r="FY11" s="11">
        <v>485</v>
      </c>
      <c r="FZ11" s="11">
        <v>385</v>
      </c>
      <c r="GA11" s="11">
        <v>355</v>
      </c>
      <c r="GB11" s="11"/>
      <c r="GC11" s="11"/>
      <c r="GD11" s="11"/>
      <c r="GE11" s="11">
        <v>650</v>
      </c>
      <c r="GF11" s="11">
        <v>610</v>
      </c>
      <c r="GG11" s="11">
        <v>625</v>
      </c>
      <c r="GH11" s="11"/>
      <c r="GI11" s="11"/>
      <c r="GJ11" s="11"/>
      <c r="GK11" s="11">
        <v>615</v>
      </c>
      <c r="GL11" s="11">
        <v>560</v>
      </c>
      <c r="GM11" s="11">
        <v>405</v>
      </c>
      <c r="GN11" s="11"/>
      <c r="GO11" s="11"/>
      <c r="GP11" s="11"/>
      <c r="GQ11" s="11">
        <v>630</v>
      </c>
      <c r="GR11" s="11">
        <v>505</v>
      </c>
      <c r="GS11" s="11">
        <v>535</v>
      </c>
      <c r="GT11" s="11"/>
      <c r="GU11" s="11"/>
      <c r="GV11" s="11"/>
      <c r="GW11" s="11">
        <v>715</v>
      </c>
      <c r="GX11" s="11">
        <v>795</v>
      </c>
      <c r="GY11" s="11">
        <v>665</v>
      </c>
      <c r="GZ11" s="11"/>
      <c r="HA11" s="11"/>
      <c r="HB11" s="11"/>
      <c r="HC11" s="10">
        <v>3</v>
      </c>
      <c r="HD11" s="11">
        <v>0</v>
      </c>
      <c r="HE11" s="11">
        <v>35</v>
      </c>
      <c r="HF11" s="11">
        <v>15</v>
      </c>
      <c r="HG11" s="11"/>
      <c r="HH11" s="11"/>
      <c r="HI11" s="11"/>
      <c r="HJ11" s="11">
        <v>5</v>
      </c>
      <c r="HK11" s="11">
        <v>5</v>
      </c>
      <c r="HL11" s="11">
        <v>5</v>
      </c>
      <c r="HM11" s="11"/>
      <c r="HN11" s="11"/>
      <c r="HO11" s="11"/>
      <c r="HP11" s="11">
        <v>15</v>
      </c>
      <c r="HQ11" s="11">
        <v>10</v>
      </c>
      <c r="HR11" s="11">
        <v>15</v>
      </c>
      <c r="HS11" s="11"/>
      <c r="HT11" s="11"/>
      <c r="HU11" s="11"/>
    </row>
    <row r="12" spans="3:229" ht="23.1">
      <c r="C12" s="10" t="s">
        <v>135</v>
      </c>
      <c r="D12" s="11">
        <v>0</v>
      </c>
      <c r="E12" s="11"/>
      <c r="F12" s="11">
        <v>0</v>
      </c>
      <c r="G12" s="11">
        <v>0</v>
      </c>
      <c r="H12" s="11">
        <v>0</v>
      </c>
      <c r="I12" s="11">
        <v>5</v>
      </c>
      <c r="J12" s="11">
        <v>10</v>
      </c>
      <c r="K12" s="11">
        <v>2.5</v>
      </c>
      <c r="L12" s="11"/>
      <c r="M12" s="11">
        <v>15</v>
      </c>
      <c r="N12" s="11"/>
      <c r="O12" s="11">
        <v>7.5</v>
      </c>
      <c r="P12" s="11">
        <v>7.5</v>
      </c>
      <c r="Q12" s="11"/>
      <c r="R12" s="11">
        <v>0</v>
      </c>
      <c r="S12" s="11">
        <v>0</v>
      </c>
      <c r="T12" s="11">
        <v>0</v>
      </c>
      <c r="U12" s="11">
        <v>2.5</v>
      </c>
      <c r="V12" s="11">
        <v>2.5</v>
      </c>
      <c r="W12" s="11">
        <v>0</v>
      </c>
      <c r="X12" s="11">
        <v>2.5</v>
      </c>
      <c r="Y12" s="11">
        <v>0</v>
      </c>
      <c r="Z12" s="11">
        <v>0</v>
      </c>
      <c r="AA12" s="11">
        <v>2.5</v>
      </c>
      <c r="AB12" s="11">
        <v>0</v>
      </c>
      <c r="AC12" s="11">
        <v>2.5</v>
      </c>
      <c r="AD12" s="11">
        <v>2.5</v>
      </c>
      <c r="AE12" s="11">
        <v>2.5</v>
      </c>
      <c r="AF12" s="11">
        <v>2.5</v>
      </c>
      <c r="AG12" s="11">
        <v>0</v>
      </c>
      <c r="AH12" s="11">
        <v>0</v>
      </c>
      <c r="AI12" s="11">
        <v>0</v>
      </c>
      <c r="AJ12" s="11">
        <v>2.5</v>
      </c>
      <c r="AK12" s="11"/>
      <c r="AL12" s="11">
        <v>40</v>
      </c>
      <c r="AM12" s="11">
        <v>0</v>
      </c>
      <c r="AN12" s="11">
        <v>2.5</v>
      </c>
      <c r="AO12" s="11">
        <v>0</v>
      </c>
      <c r="AP12" s="11">
        <v>2.5</v>
      </c>
      <c r="AQ12" s="11">
        <v>5</v>
      </c>
      <c r="AR12" s="11">
        <v>7.5</v>
      </c>
      <c r="AS12" s="11"/>
      <c r="AT12" s="11">
        <v>0</v>
      </c>
      <c r="AU12" s="11">
        <v>5</v>
      </c>
      <c r="AV12" s="11">
        <v>12.5</v>
      </c>
      <c r="AW12" s="11">
        <v>2.5</v>
      </c>
      <c r="AX12" s="11">
        <v>2.5</v>
      </c>
      <c r="AY12" s="11">
        <v>150</v>
      </c>
      <c r="DJ12" s="10" t="s">
        <v>136</v>
      </c>
      <c r="DK12" s="10">
        <v>4</v>
      </c>
      <c r="DL12" s="11">
        <v>10</v>
      </c>
      <c r="DM12" s="11">
        <v>5</v>
      </c>
      <c r="DN12" s="11">
        <v>15</v>
      </c>
      <c r="DO12" s="11"/>
      <c r="DP12" s="11"/>
      <c r="DQ12" s="11"/>
      <c r="DR12" s="11">
        <v>5</v>
      </c>
      <c r="DS12" s="11">
        <v>20</v>
      </c>
      <c r="DT12" s="11">
        <v>15</v>
      </c>
      <c r="DU12" s="11"/>
      <c r="DV12" s="11"/>
      <c r="DW12" s="11"/>
      <c r="DX12" s="11">
        <v>0</v>
      </c>
      <c r="DY12" s="11">
        <v>15</v>
      </c>
      <c r="DZ12" s="11">
        <v>10</v>
      </c>
      <c r="EA12" s="11"/>
      <c r="EB12" s="11"/>
      <c r="EC12" s="11"/>
      <c r="ED12" s="11">
        <v>20</v>
      </c>
      <c r="EE12" s="11">
        <v>15</v>
      </c>
      <c r="EF12" s="11">
        <v>0</v>
      </c>
      <c r="EG12" s="11"/>
      <c r="EH12" s="11"/>
      <c r="EI12" s="11"/>
      <c r="EJ12" s="11">
        <v>20</v>
      </c>
      <c r="EK12" s="11">
        <v>15</v>
      </c>
      <c r="EL12" s="11">
        <v>20</v>
      </c>
      <c r="EM12" s="11"/>
      <c r="EN12" s="11"/>
      <c r="EO12" s="11"/>
      <c r="ER12" s="10">
        <v>4</v>
      </c>
      <c r="ES12" s="11">
        <v>55</v>
      </c>
      <c r="ET12" s="11">
        <v>30</v>
      </c>
      <c r="EU12" s="11">
        <v>35</v>
      </c>
      <c r="EV12" s="11"/>
      <c r="EW12" s="11"/>
      <c r="EX12" s="11"/>
      <c r="EY12" s="11">
        <v>30</v>
      </c>
      <c r="EZ12" s="11">
        <v>15</v>
      </c>
      <c r="FA12" s="11">
        <v>15</v>
      </c>
      <c r="FB12" s="11"/>
      <c r="FC12" s="11"/>
      <c r="FD12" s="11"/>
      <c r="FE12" s="11">
        <v>35</v>
      </c>
      <c r="FF12" s="11">
        <v>25</v>
      </c>
      <c r="FG12" s="11">
        <v>15</v>
      </c>
      <c r="FH12" s="11"/>
      <c r="FI12" s="11"/>
      <c r="FJ12" s="11"/>
      <c r="FK12" s="11">
        <v>25</v>
      </c>
      <c r="FL12" s="11">
        <v>0</v>
      </c>
      <c r="FM12" s="11">
        <v>10</v>
      </c>
      <c r="FN12" s="11"/>
      <c r="FO12" s="11"/>
      <c r="FP12" s="11"/>
      <c r="FQ12" s="11">
        <v>25</v>
      </c>
      <c r="FR12" s="11">
        <v>35</v>
      </c>
      <c r="FS12" s="11">
        <v>10</v>
      </c>
      <c r="FT12" s="11"/>
      <c r="FU12" s="11"/>
      <c r="FV12" s="11"/>
      <c r="FX12" s="10">
        <v>4</v>
      </c>
      <c r="FY12" s="11">
        <v>15</v>
      </c>
      <c r="FZ12" s="11">
        <v>30</v>
      </c>
      <c r="GA12" s="11">
        <v>15</v>
      </c>
      <c r="GB12" s="11"/>
      <c r="GC12" s="11"/>
      <c r="GD12" s="11"/>
      <c r="GE12" s="11">
        <v>25</v>
      </c>
      <c r="GF12" s="11">
        <v>30</v>
      </c>
      <c r="GG12" s="11">
        <v>10</v>
      </c>
      <c r="GH12" s="11"/>
      <c r="GI12" s="11"/>
      <c r="GJ12" s="11"/>
      <c r="GK12" s="11">
        <v>15</v>
      </c>
      <c r="GL12" s="11">
        <v>15</v>
      </c>
      <c r="GM12" s="11">
        <v>0</v>
      </c>
      <c r="GN12" s="11"/>
      <c r="GO12" s="11"/>
      <c r="GP12" s="11"/>
      <c r="GQ12" s="11">
        <v>10</v>
      </c>
      <c r="GR12" s="11">
        <v>5</v>
      </c>
      <c r="GS12" s="11">
        <v>5</v>
      </c>
      <c r="GT12" s="11"/>
      <c r="GU12" s="11"/>
      <c r="GV12" s="11"/>
      <c r="GW12" s="11">
        <v>20</v>
      </c>
      <c r="GX12" s="11">
        <v>5</v>
      </c>
      <c r="GY12" s="11">
        <v>15</v>
      </c>
      <c r="GZ12" s="11"/>
      <c r="HA12" s="11"/>
      <c r="HB12" s="11"/>
      <c r="HC12" s="10">
        <v>4</v>
      </c>
      <c r="HD12" s="11">
        <v>15</v>
      </c>
      <c r="HE12" s="11">
        <v>5</v>
      </c>
      <c r="HF12" s="11">
        <v>10</v>
      </c>
      <c r="HG12" s="11"/>
      <c r="HH12" s="11"/>
      <c r="HI12" s="11"/>
      <c r="HJ12" s="11">
        <v>5</v>
      </c>
      <c r="HK12" s="11">
        <v>5</v>
      </c>
      <c r="HL12" s="11">
        <v>0</v>
      </c>
      <c r="HM12" s="11"/>
      <c r="HN12" s="11"/>
      <c r="HO12" s="11"/>
      <c r="HP12" s="11">
        <v>10</v>
      </c>
      <c r="HQ12" s="11">
        <v>0</v>
      </c>
      <c r="HR12" s="11">
        <v>15</v>
      </c>
      <c r="HS12" s="11"/>
      <c r="HT12" s="11"/>
      <c r="HU12" s="11"/>
    </row>
    <row r="13" spans="3:229" ht="23.1">
      <c r="C13" s="10" t="s">
        <v>137</v>
      </c>
      <c r="D13" s="11">
        <v>0</v>
      </c>
      <c r="E13" s="11"/>
      <c r="F13" s="11">
        <v>0</v>
      </c>
      <c r="G13" s="11">
        <v>2.5</v>
      </c>
      <c r="H13" s="11">
        <v>2.5</v>
      </c>
      <c r="I13" s="11">
        <v>0</v>
      </c>
      <c r="J13" s="11"/>
      <c r="K13" s="11">
        <v>0</v>
      </c>
      <c r="L13" s="11"/>
      <c r="M13" s="11">
        <v>0</v>
      </c>
      <c r="N13" s="11"/>
      <c r="O13" s="11">
        <v>2.5</v>
      </c>
      <c r="P13" s="11">
        <v>0</v>
      </c>
      <c r="Q13" s="11"/>
      <c r="R13" s="11">
        <v>0</v>
      </c>
      <c r="S13" s="11">
        <v>0</v>
      </c>
      <c r="T13" s="11">
        <v>0</v>
      </c>
      <c r="U13" s="11">
        <v>2.5</v>
      </c>
      <c r="V13" s="11">
        <v>2.5</v>
      </c>
      <c r="W13" s="11">
        <v>0</v>
      </c>
      <c r="X13" s="11">
        <v>2.5</v>
      </c>
      <c r="Y13" s="11"/>
      <c r="Z13" s="11">
        <v>2.5</v>
      </c>
      <c r="AA13" s="11">
        <v>5</v>
      </c>
      <c r="AB13" s="11">
        <v>0</v>
      </c>
      <c r="AC13" s="11">
        <v>2.5</v>
      </c>
      <c r="AD13" s="11">
        <v>5</v>
      </c>
      <c r="AE13" s="11">
        <v>0</v>
      </c>
      <c r="AF13" s="11">
        <v>2.5</v>
      </c>
      <c r="AG13" s="11">
        <v>0</v>
      </c>
      <c r="AH13" s="11">
        <v>60</v>
      </c>
      <c r="AI13" s="11">
        <v>0</v>
      </c>
      <c r="AJ13" s="11">
        <v>15</v>
      </c>
      <c r="AK13" s="11"/>
      <c r="AL13" s="11">
        <v>45</v>
      </c>
      <c r="AM13" s="11">
        <v>12.5</v>
      </c>
      <c r="AN13" s="11">
        <v>2.5</v>
      </c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1">
        <v>45</v>
      </c>
      <c r="AV13" s="11">
        <v>0</v>
      </c>
      <c r="AW13" s="11">
        <v>0</v>
      </c>
      <c r="AX13" s="11"/>
      <c r="AY13" s="11">
        <v>107.5</v>
      </c>
      <c r="DJ13" s="10" t="s">
        <v>138</v>
      </c>
      <c r="DK13" s="10">
        <v>5</v>
      </c>
      <c r="DL13" s="11">
        <v>20</v>
      </c>
      <c r="DM13" s="11">
        <v>20</v>
      </c>
      <c r="DN13" s="11">
        <v>10</v>
      </c>
      <c r="DO13" s="11"/>
      <c r="DP13" s="11"/>
      <c r="DQ13" s="11"/>
      <c r="DR13" s="11">
        <v>20</v>
      </c>
      <c r="DS13" s="11">
        <v>10</v>
      </c>
      <c r="DT13" s="11">
        <v>5</v>
      </c>
      <c r="DU13" s="11"/>
      <c r="DV13" s="11"/>
      <c r="DW13" s="11"/>
      <c r="DX13" s="11">
        <v>5</v>
      </c>
      <c r="DY13" s="11">
        <v>10</v>
      </c>
      <c r="DZ13" s="11">
        <v>35</v>
      </c>
      <c r="EA13" s="11"/>
      <c r="EB13" s="11"/>
      <c r="EC13" s="11"/>
      <c r="ED13" s="11">
        <v>25</v>
      </c>
      <c r="EE13" s="11">
        <v>30</v>
      </c>
      <c r="EF13" s="11">
        <v>20</v>
      </c>
      <c r="EG13" s="11"/>
      <c r="EH13" s="11"/>
      <c r="EI13" s="11"/>
      <c r="EJ13" s="11">
        <v>10</v>
      </c>
      <c r="EK13" s="11">
        <v>15</v>
      </c>
      <c r="EL13" s="11">
        <v>5</v>
      </c>
      <c r="EM13" s="11"/>
      <c r="EN13" s="11"/>
      <c r="EO13" s="11"/>
      <c r="ER13" s="10">
        <v>5</v>
      </c>
      <c r="ES13" s="11">
        <v>25</v>
      </c>
      <c r="ET13" s="11">
        <v>30</v>
      </c>
      <c r="EU13" s="11">
        <v>0</v>
      </c>
      <c r="EV13" s="11"/>
      <c r="EW13" s="11"/>
      <c r="EX13" s="11"/>
      <c r="EY13" s="11">
        <v>15</v>
      </c>
      <c r="EZ13" s="11">
        <v>20</v>
      </c>
      <c r="FA13" s="11">
        <v>25</v>
      </c>
      <c r="FB13" s="11"/>
      <c r="FC13" s="11"/>
      <c r="FD13" s="11"/>
      <c r="FE13" s="11">
        <v>25</v>
      </c>
      <c r="FF13" s="11">
        <v>20</v>
      </c>
      <c r="FG13" s="11">
        <v>25</v>
      </c>
      <c r="FH13" s="11"/>
      <c r="FI13" s="11"/>
      <c r="FJ13" s="11"/>
      <c r="FK13" s="11">
        <v>25</v>
      </c>
      <c r="FL13" s="11">
        <v>10</v>
      </c>
      <c r="FM13" s="11">
        <v>15</v>
      </c>
      <c r="FN13" s="11"/>
      <c r="FO13" s="11"/>
      <c r="FP13" s="11"/>
      <c r="FQ13" s="11">
        <v>15</v>
      </c>
      <c r="FR13" s="11">
        <v>30</v>
      </c>
      <c r="FS13" s="11">
        <v>30</v>
      </c>
      <c r="FT13" s="11"/>
      <c r="FU13" s="11"/>
      <c r="FV13" s="11"/>
      <c r="FX13" s="10">
        <v>5</v>
      </c>
      <c r="FY13" s="11">
        <v>20</v>
      </c>
      <c r="FZ13" s="11">
        <v>15</v>
      </c>
      <c r="GA13" s="11">
        <v>35</v>
      </c>
      <c r="GB13" s="11"/>
      <c r="GC13" s="11"/>
      <c r="GD13" s="11"/>
      <c r="GE13" s="11">
        <v>10</v>
      </c>
      <c r="GF13" s="11">
        <v>5</v>
      </c>
      <c r="GG13" s="11">
        <v>10</v>
      </c>
      <c r="GH13" s="11"/>
      <c r="GI13" s="11"/>
      <c r="GJ13" s="11"/>
      <c r="GK13" s="11">
        <v>15</v>
      </c>
      <c r="GL13" s="11">
        <v>10</v>
      </c>
      <c r="GM13" s="11">
        <v>5</v>
      </c>
      <c r="GN13" s="11"/>
      <c r="GO13" s="11"/>
      <c r="GP13" s="11"/>
      <c r="GQ13" s="11">
        <v>15</v>
      </c>
      <c r="GR13" s="11">
        <v>10</v>
      </c>
      <c r="GS13" s="11">
        <v>10</v>
      </c>
      <c r="GT13" s="11"/>
      <c r="GU13" s="11"/>
      <c r="GV13" s="11"/>
      <c r="GW13" s="11">
        <v>0</v>
      </c>
      <c r="GX13" s="11">
        <v>10</v>
      </c>
      <c r="GY13" s="11">
        <v>15</v>
      </c>
      <c r="GZ13" s="11"/>
      <c r="HA13" s="11"/>
      <c r="HB13" s="11"/>
      <c r="HC13" s="10">
        <v>5</v>
      </c>
      <c r="HD13" s="11">
        <v>10</v>
      </c>
      <c r="HE13" s="11">
        <v>25</v>
      </c>
      <c r="HF13" s="11">
        <v>45</v>
      </c>
      <c r="HG13" s="11"/>
      <c r="HH13" s="11"/>
      <c r="HI13" s="11"/>
      <c r="HJ13" s="11">
        <v>10</v>
      </c>
      <c r="HK13" s="11">
        <v>15</v>
      </c>
      <c r="HL13" s="11">
        <v>5</v>
      </c>
      <c r="HM13" s="11"/>
      <c r="HN13" s="11"/>
      <c r="HO13" s="11"/>
      <c r="HP13" s="11">
        <v>5</v>
      </c>
      <c r="HQ13" s="11">
        <v>10</v>
      </c>
      <c r="HR13" s="11">
        <v>15</v>
      </c>
      <c r="HS13" s="11"/>
      <c r="HT13" s="11"/>
      <c r="HU13" s="11"/>
    </row>
    <row r="14" spans="3:229" ht="23.1">
      <c r="C14" s="10" t="s">
        <v>139</v>
      </c>
      <c r="D14" s="11">
        <v>3480</v>
      </c>
      <c r="E14" s="11"/>
      <c r="F14" s="11">
        <v>1917.5</v>
      </c>
      <c r="G14" s="11">
        <v>2082.5</v>
      </c>
      <c r="H14" s="11">
        <v>950</v>
      </c>
      <c r="I14" s="11">
        <v>1657.5</v>
      </c>
      <c r="J14" s="11">
        <v>3540</v>
      </c>
      <c r="K14" s="11">
        <v>4640</v>
      </c>
      <c r="L14" s="11"/>
      <c r="M14" s="11">
        <v>1725</v>
      </c>
      <c r="N14" s="11"/>
      <c r="O14" s="11">
        <v>6280</v>
      </c>
      <c r="P14" s="11">
        <v>2797.5</v>
      </c>
      <c r="Q14" s="11"/>
      <c r="R14" s="11">
        <v>335</v>
      </c>
      <c r="S14" s="11">
        <v>3785</v>
      </c>
      <c r="T14" s="11">
        <v>2137.5</v>
      </c>
      <c r="U14" s="11">
        <v>3917.5</v>
      </c>
      <c r="V14" s="11">
        <v>1822.5</v>
      </c>
      <c r="W14" s="11">
        <v>4430</v>
      </c>
      <c r="X14" s="11">
        <v>1327.5</v>
      </c>
      <c r="Y14" s="11">
        <v>1235</v>
      </c>
      <c r="Z14" s="11">
        <v>1357.5</v>
      </c>
      <c r="AA14" s="11">
        <v>2787.5</v>
      </c>
      <c r="AB14" s="11">
        <v>3497.5</v>
      </c>
      <c r="AC14" s="11">
        <v>2235</v>
      </c>
      <c r="AD14" s="11">
        <v>4035</v>
      </c>
      <c r="AE14" s="11">
        <v>1255</v>
      </c>
      <c r="AF14" s="11">
        <v>4272.5</v>
      </c>
      <c r="AG14" s="11">
        <v>2032.5</v>
      </c>
      <c r="AH14" s="11">
        <v>3150</v>
      </c>
      <c r="AI14" s="11">
        <v>1340</v>
      </c>
      <c r="AJ14" s="11">
        <v>1435</v>
      </c>
      <c r="AK14" s="11"/>
      <c r="AL14" s="11">
        <v>7095</v>
      </c>
      <c r="AM14" s="11">
        <v>3145</v>
      </c>
      <c r="AN14" s="11">
        <v>1332.5</v>
      </c>
      <c r="AO14" s="11">
        <v>2302.5</v>
      </c>
      <c r="AP14" s="11">
        <v>1132.5</v>
      </c>
      <c r="AQ14" s="11">
        <v>6775</v>
      </c>
      <c r="AR14" s="11">
        <v>3570</v>
      </c>
      <c r="AS14" s="11">
        <v>3570</v>
      </c>
      <c r="AT14" s="11">
        <v>115</v>
      </c>
      <c r="AU14" s="11">
        <v>1740</v>
      </c>
      <c r="AV14" s="11">
        <v>1382.5</v>
      </c>
      <c r="AW14" s="11">
        <v>1715</v>
      </c>
      <c r="AX14" s="11">
        <v>1385</v>
      </c>
      <c r="AY14" s="11">
        <v>3145</v>
      </c>
      <c r="DJ14" s="10" t="s">
        <v>140</v>
      </c>
      <c r="DK14" s="10">
        <v>6</v>
      </c>
      <c r="DL14" s="11">
        <v>5</v>
      </c>
      <c r="DM14" s="11">
        <v>15</v>
      </c>
      <c r="DN14" s="11">
        <v>10</v>
      </c>
      <c r="DO14" s="11"/>
      <c r="DP14" s="11"/>
      <c r="DQ14" s="11"/>
      <c r="DR14" s="11">
        <v>0</v>
      </c>
      <c r="DS14" s="11">
        <v>0</v>
      </c>
      <c r="DT14" s="11">
        <v>5</v>
      </c>
      <c r="DU14" s="11"/>
      <c r="DV14" s="11"/>
      <c r="DW14" s="11"/>
      <c r="DX14" s="11">
        <v>20</v>
      </c>
      <c r="DY14" s="11">
        <v>15</v>
      </c>
      <c r="DZ14" s="11">
        <v>20</v>
      </c>
      <c r="EA14" s="11"/>
      <c r="EB14" s="11"/>
      <c r="EC14" s="11"/>
      <c r="ED14" s="11">
        <v>15</v>
      </c>
      <c r="EE14" s="11">
        <v>5</v>
      </c>
      <c r="EF14" s="11">
        <v>15</v>
      </c>
      <c r="EG14" s="11"/>
      <c r="EH14" s="11"/>
      <c r="EI14" s="11"/>
      <c r="EJ14" s="11">
        <v>25</v>
      </c>
      <c r="EK14" s="11">
        <v>0</v>
      </c>
      <c r="EL14" s="11">
        <v>10</v>
      </c>
      <c r="EM14" s="11"/>
      <c r="EN14" s="11"/>
      <c r="EO14" s="11"/>
      <c r="ER14" s="10">
        <v>6</v>
      </c>
      <c r="ES14" s="11">
        <v>30</v>
      </c>
      <c r="ET14" s="11">
        <v>40</v>
      </c>
      <c r="EU14" s="11">
        <v>10</v>
      </c>
      <c r="EV14" s="11"/>
      <c r="EW14" s="11"/>
      <c r="EX14" s="11"/>
      <c r="EY14" s="11">
        <v>20</v>
      </c>
      <c r="EZ14" s="11">
        <v>40</v>
      </c>
      <c r="FA14" s="11">
        <v>25</v>
      </c>
      <c r="FB14" s="11"/>
      <c r="FC14" s="11"/>
      <c r="FD14" s="11"/>
      <c r="FE14" s="11">
        <v>30</v>
      </c>
      <c r="FF14" s="11">
        <v>35</v>
      </c>
      <c r="FG14" s="11">
        <v>15</v>
      </c>
      <c r="FH14" s="11"/>
      <c r="FI14" s="11"/>
      <c r="FJ14" s="11"/>
      <c r="FK14" s="11">
        <v>30</v>
      </c>
      <c r="FL14" s="11">
        <v>10</v>
      </c>
      <c r="FM14" s="11">
        <v>5</v>
      </c>
      <c r="FN14" s="11"/>
      <c r="FO14" s="11"/>
      <c r="FP14" s="11"/>
      <c r="FQ14" s="11">
        <v>25</v>
      </c>
      <c r="FR14" s="11">
        <v>20</v>
      </c>
      <c r="FS14" s="11">
        <v>10</v>
      </c>
      <c r="FT14" s="11"/>
      <c r="FU14" s="11"/>
      <c r="FV14" s="11"/>
      <c r="FX14" s="10">
        <v>6</v>
      </c>
      <c r="FY14" s="11">
        <v>35</v>
      </c>
      <c r="FZ14" s="11">
        <v>15</v>
      </c>
      <c r="GA14" s="11">
        <v>15</v>
      </c>
      <c r="GB14" s="11"/>
      <c r="GC14" s="11"/>
      <c r="GD14" s="11"/>
      <c r="GE14" s="11">
        <v>15</v>
      </c>
      <c r="GF14" s="11">
        <v>20</v>
      </c>
      <c r="GG14" s="11">
        <v>10</v>
      </c>
      <c r="GH14" s="11"/>
      <c r="GI14" s="11"/>
      <c r="GJ14" s="11"/>
      <c r="GK14" s="11">
        <v>10</v>
      </c>
      <c r="GL14" s="11">
        <v>15</v>
      </c>
      <c r="GM14" s="11">
        <v>0</v>
      </c>
      <c r="GN14" s="11"/>
      <c r="GO14" s="11"/>
      <c r="GP14" s="11"/>
      <c r="GQ14" s="11">
        <v>5</v>
      </c>
      <c r="GR14" s="11">
        <v>5</v>
      </c>
      <c r="GS14" s="11">
        <v>10</v>
      </c>
      <c r="GT14" s="11"/>
      <c r="GU14" s="11"/>
      <c r="GV14" s="11"/>
      <c r="GW14" s="11">
        <v>15</v>
      </c>
      <c r="GX14" s="11">
        <v>10</v>
      </c>
      <c r="GY14" s="11">
        <v>10</v>
      </c>
      <c r="GZ14" s="11"/>
      <c r="HA14" s="11"/>
      <c r="HB14" s="11"/>
      <c r="HC14" s="10">
        <v>6</v>
      </c>
      <c r="HD14" s="11">
        <v>5</v>
      </c>
      <c r="HE14" s="11">
        <v>5</v>
      </c>
      <c r="HF14" s="11">
        <v>10</v>
      </c>
      <c r="HG14" s="11"/>
      <c r="HH14" s="11"/>
      <c r="HI14" s="11"/>
      <c r="HJ14" s="11">
        <v>5</v>
      </c>
      <c r="HK14" s="11">
        <v>0</v>
      </c>
      <c r="HL14" s="11">
        <v>0</v>
      </c>
      <c r="HM14" s="11"/>
      <c r="HN14" s="11"/>
      <c r="HO14" s="11"/>
      <c r="HP14" s="11">
        <v>10</v>
      </c>
      <c r="HQ14" s="11">
        <v>10</v>
      </c>
      <c r="HR14" s="11">
        <v>0</v>
      </c>
      <c r="HS14" s="11"/>
      <c r="HT14" s="11"/>
      <c r="HU14" s="11"/>
    </row>
    <row r="15" spans="3:229" ht="23.1">
      <c r="C15" s="10" t="s">
        <v>141</v>
      </c>
      <c r="D15" s="11">
        <v>0</v>
      </c>
      <c r="E15" s="11"/>
      <c r="F15" s="11">
        <v>0</v>
      </c>
      <c r="G15" s="11">
        <v>0</v>
      </c>
      <c r="H15" s="11">
        <v>0</v>
      </c>
      <c r="I15" s="11">
        <v>5</v>
      </c>
      <c r="J15" s="11">
        <v>0</v>
      </c>
      <c r="K15" s="11">
        <v>0</v>
      </c>
      <c r="L15" s="11"/>
      <c r="M15" s="11">
        <v>2.5</v>
      </c>
      <c r="N15" s="11"/>
      <c r="O15" s="11">
        <v>2.5</v>
      </c>
      <c r="P15" s="11">
        <v>0</v>
      </c>
      <c r="Q15" s="11"/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20</v>
      </c>
      <c r="X15" s="11">
        <v>0</v>
      </c>
      <c r="Y15" s="11">
        <v>0</v>
      </c>
      <c r="Z15" s="11">
        <v>0</v>
      </c>
      <c r="AA15" s="11">
        <v>2.5</v>
      </c>
      <c r="AB15" s="11">
        <v>2.5</v>
      </c>
      <c r="AC15" s="11">
        <v>2.5</v>
      </c>
      <c r="AD15" s="11">
        <v>5</v>
      </c>
      <c r="AE15" s="11">
        <v>0</v>
      </c>
      <c r="AF15" s="11">
        <v>0</v>
      </c>
      <c r="AG15" s="11">
        <v>0</v>
      </c>
      <c r="AH15" s="11">
        <v>0</v>
      </c>
      <c r="AI15" s="11">
        <v>2.5</v>
      </c>
      <c r="AJ15" s="11">
        <v>0</v>
      </c>
      <c r="AK15" s="11"/>
      <c r="AL15" s="11">
        <v>2.5</v>
      </c>
      <c r="AM15" s="11">
        <v>2.5</v>
      </c>
      <c r="AN15" s="11">
        <v>5</v>
      </c>
      <c r="AO15" s="11">
        <v>2.5</v>
      </c>
      <c r="AP15" s="11">
        <v>2.5</v>
      </c>
      <c r="AQ15" s="11">
        <v>5</v>
      </c>
      <c r="AR15" s="11">
        <v>5</v>
      </c>
      <c r="AS15" s="11">
        <v>7.5</v>
      </c>
      <c r="AT15" s="11">
        <v>0</v>
      </c>
      <c r="AU15" s="11">
        <v>2.5</v>
      </c>
      <c r="AV15" s="11">
        <v>20</v>
      </c>
      <c r="AW15" s="11">
        <v>0</v>
      </c>
      <c r="AX15" s="11">
        <v>7.5</v>
      </c>
      <c r="AY15" s="11"/>
      <c r="DJ15" s="10" t="s">
        <v>142</v>
      </c>
      <c r="DK15" s="10">
        <v>7</v>
      </c>
      <c r="DL15" s="11">
        <v>0</v>
      </c>
      <c r="DM15" s="11">
        <v>10</v>
      </c>
      <c r="DN15" s="11">
        <v>25</v>
      </c>
      <c r="DO15" s="11"/>
      <c r="DP15" s="11"/>
      <c r="DQ15" s="11"/>
      <c r="DR15" s="11">
        <v>5</v>
      </c>
      <c r="DS15" s="11">
        <v>10</v>
      </c>
      <c r="DT15" s="11">
        <v>5</v>
      </c>
      <c r="DU15" s="11"/>
      <c r="DV15" s="11"/>
      <c r="DW15" s="11"/>
      <c r="DX15" s="11">
        <v>10</v>
      </c>
      <c r="DY15" s="11">
        <v>10</v>
      </c>
      <c r="DZ15" s="11">
        <v>10</v>
      </c>
      <c r="EA15" s="11"/>
      <c r="EB15" s="11"/>
      <c r="EC15" s="11"/>
      <c r="ED15" s="11">
        <v>15</v>
      </c>
      <c r="EE15" s="11">
        <v>30</v>
      </c>
      <c r="EF15" s="11">
        <v>25</v>
      </c>
      <c r="EG15" s="11"/>
      <c r="EH15" s="11"/>
      <c r="EI15" s="11"/>
      <c r="EJ15" s="11">
        <v>40</v>
      </c>
      <c r="EK15" s="11">
        <v>5</v>
      </c>
      <c r="EL15" s="11">
        <v>15</v>
      </c>
      <c r="EM15" s="11"/>
      <c r="EN15" s="11"/>
      <c r="EO15" s="11"/>
      <c r="ER15" s="10">
        <v>7</v>
      </c>
      <c r="ES15" s="11">
        <v>145</v>
      </c>
      <c r="ET15" s="11">
        <v>175</v>
      </c>
      <c r="EU15" s="11">
        <v>80</v>
      </c>
      <c r="EV15" s="11"/>
      <c r="EW15" s="11"/>
      <c r="EX15" s="11"/>
      <c r="EY15" s="11">
        <v>85</v>
      </c>
      <c r="EZ15" s="11">
        <v>80</v>
      </c>
      <c r="FA15" s="11">
        <v>60</v>
      </c>
      <c r="FB15" s="11"/>
      <c r="FC15" s="11"/>
      <c r="FD15" s="11"/>
      <c r="FE15" s="11">
        <v>70</v>
      </c>
      <c r="FF15" s="11">
        <v>65</v>
      </c>
      <c r="FG15" s="11">
        <v>105</v>
      </c>
      <c r="FH15" s="11"/>
      <c r="FI15" s="11"/>
      <c r="FJ15" s="11"/>
      <c r="FK15" s="11">
        <v>35</v>
      </c>
      <c r="FL15" s="11">
        <v>30</v>
      </c>
      <c r="FM15" s="11">
        <v>50</v>
      </c>
      <c r="FN15" s="11"/>
      <c r="FO15" s="11"/>
      <c r="FP15" s="11"/>
      <c r="FQ15" s="11">
        <v>75</v>
      </c>
      <c r="FR15" s="11">
        <v>85</v>
      </c>
      <c r="FS15" s="11">
        <v>105</v>
      </c>
      <c r="FT15" s="11"/>
      <c r="FU15" s="11"/>
      <c r="FV15" s="11"/>
      <c r="FX15" s="10">
        <v>7</v>
      </c>
      <c r="FY15" s="11">
        <v>135</v>
      </c>
      <c r="FZ15" s="11">
        <v>75</v>
      </c>
      <c r="GA15" s="11">
        <v>90</v>
      </c>
      <c r="GB15" s="11"/>
      <c r="GC15" s="11"/>
      <c r="GD15" s="11"/>
      <c r="GE15" s="11">
        <v>65</v>
      </c>
      <c r="GF15" s="11">
        <v>95</v>
      </c>
      <c r="GG15" s="11">
        <v>90</v>
      </c>
      <c r="GH15" s="11"/>
      <c r="GI15" s="11"/>
      <c r="GJ15" s="11"/>
      <c r="GK15" s="11">
        <v>50</v>
      </c>
      <c r="GL15" s="11">
        <v>40</v>
      </c>
      <c r="GM15" s="11">
        <v>30</v>
      </c>
      <c r="GN15" s="11"/>
      <c r="GO15" s="11"/>
      <c r="GP15" s="11"/>
      <c r="GQ15" s="11">
        <v>35</v>
      </c>
      <c r="GR15" s="11">
        <v>0</v>
      </c>
      <c r="GS15" s="11">
        <v>10</v>
      </c>
      <c r="GT15" s="11"/>
      <c r="GU15" s="11"/>
      <c r="GV15" s="11"/>
      <c r="GW15" s="11">
        <v>5</v>
      </c>
      <c r="GX15" s="11">
        <v>10</v>
      </c>
      <c r="GY15" s="11">
        <v>90</v>
      </c>
      <c r="GZ15" s="11"/>
      <c r="HA15" s="11"/>
      <c r="HB15" s="11"/>
      <c r="HC15" s="10">
        <v>7</v>
      </c>
      <c r="HD15" s="11">
        <v>20</v>
      </c>
      <c r="HE15" s="11">
        <v>10</v>
      </c>
      <c r="HF15" s="11">
        <v>5</v>
      </c>
      <c r="HG15" s="11"/>
      <c r="HH15" s="11"/>
      <c r="HI15" s="11"/>
      <c r="HJ15" s="11">
        <v>5</v>
      </c>
      <c r="HK15" s="11">
        <v>0</v>
      </c>
      <c r="HL15" s="11">
        <v>10</v>
      </c>
      <c r="HM15" s="11"/>
      <c r="HN15" s="11"/>
      <c r="HO15" s="11"/>
      <c r="HP15" s="11">
        <v>10</v>
      </c>
      <c r="HQ15" s="11">
        <v>10</v>
      </c>
      <c r="HR15" s="11">
        <v>5</v>
      </c>
      <c r="HS15" s="11"/>
      <c r="HT15" s="11"/>
      <c r="HU15" s="11"/>
    </row>
    <row r="16" spans="3:229" ht="23.1">
      <c r="DJ16" s="10" t="s">
        <v>143</v>
      </c>
      <c r="DK16" s="10">
        <v>8</v>
      </c>
      <c r="DL16" s="11">
        <v>5</v>
      </c>
      <c r="DM16" s="11">
        <v>5</v>
      </c>
      <c r="DN16" s="11">
        <v>10</v>
      </c>
      <c r="DO16" s="11"/>
      <c r="DP16" s="11"/>
      <c r="DQ16" s="11"/>
      <c r="DR16" s="11">
        <v>10</v>
      </c>
      <c r="DS16" s="11">
        <v>35</v>
      </c>
      <c r="DT16" s="11">
        <v>20</v>
      </c>
      <c r="DU16" s="11"/>
      <c r="DV16" s="11"/>
      <c r="DW16" s="11"/>
      <c r="DX16" s="11">
        <v>10</v>
      </c>
      <c r="DY16" s="11">
        <v>15</v>
      </c>
      <c r="DZ16" s="11">
        <v>35</v>
      </c>
      <c r="EA16" s="11"/>
      <c r="EB16" s="11"/>
      <c r="EC16" s="11"/>
      <c r="ED16" s="11">
        <v>10</v>
      </c>
      <c r="EE16" s="11">
        <v>20</v>
      </c>
      <c r="EF16" s="11">
        <v>25</v>
      </c>
      <c r="EG16" s="11"/>
      <c r="EH16" s="11"/>
      <c r="EI16" s="11"/>
      <c r="EJ16" s="11">
        <v>20</v>
      </c>
      <c r="EK16" s="11">
        <v>10</v>
      </c>
      <c r="EL16" s="11">
        <v>10</v>
      </c>
      <c r="EM16" s="11"/>
      <c r="EN16" s="11"/>
      <c r="EO16" s="11"/>
      <c r="ER16" s="10">
        <v>8</v>
      </c>
      <c r="ES16" s="11">
        <v>30</v>
      </c>
      <c r="ET16" s="11">
        <v>125</v>
      </c>
      <c r="EU16" s="11">
        <v>60</v>
      </c>
      <c r="EV16" s="11"/>
      <c r="EW16" s="11"/>
      <c r="EX16" s="11"/>
      <c r="EY16" s="11">
        <v>30</v>
      </c>
      <c r="EZ16" s="11">
        <v>30</v>
      </c>
      <c r="FA16" s="11">
        <v>50</v>
      </c>
      <c r="FB16" s="11"/>
      <c r="FC16" s="11"/>
      <c r="FD16" s="11"/>
      <c r="FE16" s="11">
        <v>25</v>
      </c>
      <c r="FF16" s="11">
        <v>25</v>
      </c>
      <c r="FG16" s="11">
        <v>25</v>
      </c>
      <c r="FH16" s="11"/>
      <c r="FI16" s="11"/>
      <c r="FJ16" s="11"/>
      <c r="FK16" s="11">
        <v>20</v>
      </c>
      <c r="FL16" s="11">
        <v>20</v>
      </c>
      <c r="FM16" s="11">
        <v>30</v>
      </c>
      <c r="FN16" s="11"/>
      <c r="FO16" s="11"/>
      <c r="FP16" s="11"/>
      <c r="FQ16" s="11">
        <v>30</v>
      </c>
      <c r="FR16" s="11">
        <v>30</v>
      </c>
      <c r="FS16" s="11">
        <v>35</v>
      </c>
      <c r="FT16" s="11"/>
      <c r="FU16" s="11"/>
      <c r="FV16" s="11"/>
      <c r="FX16" s="10">
        <v>8</v>
      </c>
      <c r="FY16" s="11">
        <v>30</v>
      </c>
      <c r="FZ16" s="11">
        <v>5</v>
      </c>
      <c r="GA16" s="11">
        <v>15</v>
      </c>
      <c r="GB16" s="11"/>
      <c r="GC16" s="11"/>
      <c r="GD16" s="11"/>
      <c r="GE16" s="11">
        <v>0</v>
      </c>
      <c r="GF16" s="11">
        <v>35</v>
      </c>
      <c r="GG16" s="11">
        <v>5</v>
      </c>
      <c r="GH16" s="11"/>
      <c r="GI16" s="11"/>
      <c r="GJ16" s="11"/>
      <c r="GK16" s="11">
        <v>10</v>
      </c>
      <c r="GL16" s="11">
        <v>5</v>
      </c>
      <c r="GM16" s="11">
        <v>5</v>
      </c>
      <c r="GN16" s="11"/>
      <c r="GO16" s="11"/>
      <c r="GP16" s="11"/>
      <c r="GQ16" s="11">
        <v>10</v>
      </c>
      <c r="GR16" s="11">
        <v>5</v>
      </c>
      <c r="GS16" s="11">
        <v>10</v>
      </c>
      <c r="GT16" s="11"/>
      <c r="GU16" s="11"/>
      <c r="GV16" s="11"/>
      <c r="GW16" s="11">
        <v>0</v>
      </c>
      <c r="GX16" s="11">
        <v>15</v>
      </c>
      <c r="GY16" s="11">
        <v>10</v>
      </c>
      <c r="GZ16" s="11"/>
      <c r="HA16" s="11"/>
      <c r="HB16" s="11"/>
      <c r="HC16" s="10">
        <v>8</v>
      </c>
      <c r="HD16" s="11">
        <v>30</v>
      </c>
      <c r="HE16" s="11">
        <v>15</v>
      </c>
      <c r="HF16" s="11">
        <v>25</v>
      </c>
      <c r="HG16" s="11"/>
      <c r="HH16" s="11"/>
      <c r="HI16" s="11"/>
      <c r="HJ16" s="11">
        <v>5</v>
      </c>
      <c r="HK16" s="11">
        <v>0</v>
      </c>
      <c r="HL16" s="11">
        <v>10</v>
      </c>
      <c r="HM16" s="11"/>
      <c r="HN16" s="11"/>
      <c r="HO16" s="11"/>
      <c r="HP16" s="11">
        <v>10</v>
      </c>
      <c r="HQ16" s="11">
        <v>25</v>
      </c>
      <c r="HR16" s="11">
        <v>5</v>
      </c>
      <c r="HS16" s="11"/>
      <c r="HT16" s="11"/>
      <c r="HU16" s="11"/>
    </row>
    <row r="17" spans="3:229" ht="23.1">
      <c r="D17" t="s">
        <v>144</v>
      </c>
      <c r="E17" t="s">
        <v>145</v>
      </c>
      <c r="DJ17" s="10" t="s">
        <v>146</v>
      </c>
      <c r="DK17" s="10">
        <v>9</v>
      </c>
      <c r="DL17" s="11">
        <v>15</v>
      </c>
      <c r="DM17" s="11">
        <v>10</v>
      </c>
      <c r="DN17" s="11">
        <v>5</v>
      </c>
      <c r="DO17" s="11"/>
      <c r="DP17" s="11"/>
      <c r="DQ17" s="11"/>
      <c r="DR17" s="11">
        <v>20</v>
      </c>
      <c r="DS17" s="11">
        <v>20</v>
      </c>
      <c r="DT17" s="11">
        <v>35</v>
      </c>
      <c r="DU17" s="11"/>
      <c r="DV17" s="11"/>
      <c r="DW17" s="11"/>
      <c r="DX17" s="11">
        <v>10</v>
      </c>
      <c r="DY17" s="11">
        <v>25</v>
      </c>
      <c r="DZ17" s="11">
        <v>10</v>
      </c>
      <c r="EA17" s="11"/>
      <c r="EB17" s="11"/>
      <c r="EC17" s="11"/>
      <c r="ED17" s="11">
        <v>30</v>
      </c>
      <c r="EE17" s="11">
        <v>0</v>
      </c>
      <c r="EF17" s="11">
        <v>10</v>
      </c>
      <c r="EG17" s="11"/>
      <c r="EH17" s="11"/>
      <c r="EI17" s="11"/>
      <c r="EJ17" s="11">
        <v>15</v>
      </c>
      <c r="EK17" s="11">
        <v>15</v>
      </c>
      <c r="EL17" s="11">
        <v>25</v>
      </c>
      <c r="EM17" s="11"/>
      <c r="EN17" s="11"/>
      <c r="EO17" s="11"/>
      <c r="ER17" s="10">
        <v>9</v>
      </c>
      <c r="ES17" s="11">
        <v>100</v>
      </c>
      <c r="ET17" s="11">
        <v>160</v>
      </c>
      <c r="EU17" s="11">
        <v>165</v>
      </c>
      <c r="EV17" s="11"/>
      <c r="EW17" s="11"/>
      <c r="EX17" s="11"/>
      <c r="EY17" s="11">
        <v>180</v>
      </c>
      <c r="EZ17" s="11">
        <v>190</v>
      </c>
      <c r="FA17" s="11">
        <v>165</v>
      </c>
      <c r="FB17" s="11"/>
      <c r="FC17" s="11"/>
      <c r="FD17" s="11"/>
      <c r="FE17" s="11">
        <v>100</v>
      </c>
      <c r="FF17" s="11">
        <v>95</v>
      </c>
      <c r="FG17" s="11">
        <v>135</v>
      </c>
      <c r="FH17" s="11"/>
      <c r="FI17" s="11"/>
      <c r="FJ17" s="11"/>
      <c r="FK17" s="11">
        <v>130</v>
      </c>
      <c r="FL17" s="11">
        <v>100</v>
      </c>
      <c r="FM17" s="11">
        <v>95</v>
      </c>
      <c r="FN17" s="11"/>
      <c r="FO17" s="11"/>
      <c r="FP17" s="11"/>
      <c r="FQ17" s="11">
        <v>185</v>
      </c>
      <c r="FR17" s="11">
        <v>110</v>
      </c>
      <c r="FS17" s="11">
        <v>75</v>
      </c>
      <c r="FT17" s="11"/>
      <c r="FU17" s="11"/>
      <c r="FV17" s="11"/>
      <c r="FX17" s="10">
        <v>9</v>
      </c>
      <c r="FY17" s="11">
        <v>140</v>
      </c>
      <c r="FZ17" s="11">
        <v>210</v>
      </c>
      <c r="GA17" s="11">
        <v>195</v>
      </c>
      <c r="GB17" s="11"/>
      <c r="GC17" s="11"/>
      <c r="GD17" s="11"/>
      <c r="GE17" s="11">
        <v>155</v>
      </c>
      <c r="GF17" s="11">
        <v>120</v>
      </c>
      <c r="GG17" s="11">
        <v>130</v>
      </c>
      <c r="GH17" s="11"/>
      <c r="GI17" s="11"/>
      <c r="GJ17" s="11"/>
      <c r="GK17" s="11">
        <v>220</v>
      </c>
      <c r="GL17" s="11">
        <v>175</v>
      </c>
      <c r="GM17" s="11">
        <v>120</v>
      </c>
      <c r="GN17" s="11"/>
      <c r="GO17" s="11"/>
      <c r="GP17" s="11"/>
      <c r="GQ17" s="11">
        <v>135</v>
      </c>
      <c r="GR17" s="11">
        <v>95</v>
      </c>
      <c r="GS17" s="11">
        <v>90</v>
      </c>
      <c r="GT17" s="11"/>
      <c r="GU17" s="11"/>
      <c r="GV17" s="11"/>
      <c r="GW17" s="11">
        <v>130</v>
      </c>
      <c r="GX17" s="11">
        <v>150</v>
      </c>
      <c r="GY17" s="11">
        <v>105</v>
      </c>
      <c r="GZ17" s="11"/>
      <c r="HA17" s="11"/>
      <c r="HB17" s="11"/>
      <c r="HC17" s="10">
        <v>9</v>
      </c>
      <c r="HD17" s="11">
        <v>20</v>
      </c>
      <c r="HE17" s="11">
        <v>15</v>
      </c>
      <c r="HF17" s="11">
        <v>5</v>
      </c>
      <c r="HG17" s="11"/>
      <c r="HH17" s="11"/>
      <c r="HI17" s="11"/>
      <c r="HJ17" s="11">
        <v>0</v>
      </c>
      <c r="HK17" s="11">
        <v>5</v>
      </c>
      <c r="HL17" s="11">
        <v>15</v>
      </c>
      <c r="HM17" s="11"/>
      <c r="HN17" s="11"/>
      <c r="HO17" s="11"/>
      <c r="HP17" s="11">
        <v>5</v>
      </c>
      <c r="HQ17" s="11">
        <v>10</v>
      </c>
      <c r="HR17" s="11">
        <v>20</v>
      </c>
      <c r="HS17" s="11"/>
      <c r="HT17" s="11"/>
      <c r="HU17" s="11"/>
    </row>
    <row r="18" spans="3:229" ht="23.1">
      <c r="E18" t="s">
        <v>94</v>
      </c>
      <c r="DJ18" s="10" t="s">
        <v>147</v>
      </c>
      <c r="DK18" s="10">
        <v>10</v>
      </c>
      <c r="DL18" s="11">
        <v>10</v>
      </c>
      <c r="DM18" s="11">
        <v>15</v>
      </c>
      <c r="DN18" s="11">
        <v>10</v>
      </c>
      <c r="DO18" s="11"/>
      <c r="DP18" s="11"/>
      <c r="DQ18" s="11"/>
      <c r="DR18" s="11">
        <v>0</v>
      </c>
      <c r="DS18" s="11">
        <v>15</v>
      </c>
      <c r="DT18" s="11">
        <v>10</v>
      </c>
      <c r="DU18" s="11"/>
      <c r="DV18" s="11"/>
      <c r="DW18" s="11"/>
      <c r="DX18" s="11">
        <v>30</v>
      </c>
      <c r="DY18" s="11">
        <v>10</v>
      </c>
      <c r="DZ18" s="11">
        <v>35</v>
      </c>
      <c r="EA18" s="11"/>
      <c r="EB18" s="11"/>
      <c r="EC18" s="11"/>
      <c r="ED18" s="11">
        <v>45</v>
      </c>
      <c r="EE18" s="11">
        <v>25</v>
      </c>
      <c r="EF18" s="11">
        <v>15</v>
      </c>
      <c r="EG18" s="11"/>
      <c r="EH18" s="11"/>
      <c r="EI18" s="11"/>
      <c r="EJ18" s="11">
        <v>5</v>
      </c>
      <c r="EK18" s="11">
        <v>20</v>
      </c>
      <c r="EL18" s="11">
        <v>15</v>
      </c>
      <c r="EM18" s="11"/>
      <c r="EN18" s="11"/>
      <c r="EO18" s="11"/>
      <c r="ER18" s="10">
        <v>10</v>
      </c>
      <c r="ES18" s="11">
        <v>35</v>
      </c>
      <c r="ET18" s="11">
        <v>15</v>
      </c>
      <c r="EU18" s="11">
        <v>35</v>
      </c>
      <c r="EV18" s="11"/>
      <c r="EW18" s="11"/>
      <c r="EX18" s="11"/>
      <c r="EY18" s="11">
        <v>15</v>
      </c>
      <c r="EZ18" s="11">
        <v>20</v>
      </c>
      <c r="FA18" s="11">
        <v>20</v>
      </c>
      <c r="FB18" s="11"/>
      <c r="FC18" s="11"/>
      <c r="FD18" s="11"/>
      <c r="FE18" s="11">
        <v>20</v>
      </c>
      <c r="FF18" s="11">
        <v>20</v>
      </c>
      <c r="FG18" s="11">
        <v>15</v>
      </c>
      <c r="FH18" s="11"/>
      <c r="FI18" s="11"/>
      <c r="FJ18" s="11"/>
      <c r="FK18" s="11">
        <v>10</v>
      </c>
      <c r="FL18" s="11">
        <v>5</v>
      </c>
      <c r="FM18" s="11">
        <v>20</v>
      </c>
      <c r="FN18" s="11"/>
      <c r="FO18" s="11"/>
      <c r="FP18" s="11"/>
      <c r="FQ18" s="11">
        <v>15</v>
      </c>
      <c r="FR18" s="11">
        <v>35</v>
      </c>
      <c r="FS18" s="11">
        <v>20</v>
      </c>
      <c r="FT18" s="11"/>
      <c r="FU18" s="11"/>
      <c r="FV18" s="11"/>
      <c r="FX18" s="10">
        <v>10</v>
      </c>
      <c r="FY18" s="11">
        <v>20</v>
      </c>
      <c r="FZ18" s="11">
        <v>20</v>
      </c>
      <c r="GA18" s="11">
        <v>5</v>
      </c>
      <c r="GB18" s="11"/>
      <c r="GC18" s="11"/>
      <c r="GD18" s="11"/>
      <c r="GE18" s="11">
        <v>20</v>
      </c>
      <c r="GF18" s="11">
        <v>5</v>
      </c>
      <c r="GG18" s="11">
        <v>10</v>
      </c>
      <c r="GH18" s="11"/>
      <c r="GI18" s="11"/>
      <c r="GJ18" s="11"/>
      <c r="GK18" s="11">
        <v>10</v>
      </c>
      <c r="GL18" s="11">
        <v>10</v>
      </c>
      <c r="GM18" s="11">
        <v>30</v>
      </c>
      <c r="GN18" s="11"/>
      <c r="GO18" s="11"/>
      <c r="GP18" s="11"/>
      <c r="GQ18" s="11">
        <v>5</v>
      </c>
      <c r="GR18" s="11">
        <v>10</v>
      </c>
      <c r="GS18" s="11">
        <v>20</v>
      </c>
      <c r="GT18" s="11"/>
      <c r="GU18" s="11"/>
      <c r="GV18" s="11"/>
      <c r="GW18" s="11">
        <v>15</v>
      </c>
      <c r="GX18" s="11">
        <v>15</v>
      </c>
      <c r="GY18" s="11">
        <v>0</v>
      </c>
      <c r="GZ18" s="11"/>
      <c r="HA18" s="11"/>
      <c r="HB18" s="11"/>
      <c r="HC18" s="10">
        <v>10</v>
      </c>
      <c r="HD18" s="11">
        <v>0</v>
      </c>
      <c r="HE18" s="11">
        <v>20</v>
      </c>
      <c r="HF18" s="11">
        <v>25</v>
      </c>
      <c r="HG18" s="11"/>
      <c r="HH18" s="11"/>
      <c r="HI18" s="11"/>
      <c r="HJ18" s="11">
        <v>5</v>
      </c>
      <c r="HK18" s="11">
        <v>10</v>
      </c>
      <c r="HL18" s="11">
        <v>10</v>
      </c>
      <c r="HM18" s="11"/>
      <c r="HN18" s="11"/>
      <c r="HO18" s="11"/>
      <c r="HP18" s="11">
        <v>10</v>
      </c>
      <c r="HQ18" s="11">
        <v>5</v>
      </c>
      <c r="HR18" s="11">
        <v>15</v>
      </c>
      <c r="HS18" s="11"/>
      <c r="HT18" s="11"/>
      <c r="HU18" s="11"/>
    </row>
    <row r="19" spans="3:229" ht="23.1">
      <c r="C19" s="9"/>
      <c r="D19" s="60" t="s">
        <v>95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 t="s">
        <v>96</v>
      </c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 t="s">
        <v>97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 t="s">
        <v>148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 t="s">
        <v>149</v>
      </c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 t="s">
        <v>150</v>
      </c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J19" s="10"/>
      <c r="DK19" s="10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R19" s="10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X19" s="10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0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</row>
    <row r="20" spans="3:229" ht="23.1">
      <c r="C20" s="9" t="s">
        <v>99</v>
      </c>
      <c r="D20" s="9" t="s">
        <v>151</v>
      </c>
      <c r="E20" s="9" t="s">
        <v>152</v>
      </c>
      <c r="F20" s="9" t="s">
        <v>153</v>
      </c>
      <c r="G20" s="9" t="s">
        <v>154</v>
      </c>
      <c r="H20" s="9" t="s">
        <v>155</v>
      </c>
      <c r="I20" s="9" t="s">
        <v>156</v>
      </c>
      <c r="J20" s="9" t="s">
        <v>157</v>
      </c>
      <c r="K20" s="9" t="s">
        <v>158</v>
      </c>
      <c r="L20" s="9" t="s">
        <v>159</v>
      </c>
      <c r="M20" s="9" t="s">
        <v>160</v>
      </c>
      <c r="N20" s="9" t="s">
        <v>161</v>
      </c>
      <c r="O20" s="9" t="s">
        <v>162</v>
      </c>
      <c r="P20" s="9" t="s">
        <v>154</v>
      </c>
      <c r="Q20" s="9" t="s">
        <v>155</v>
      </c>
      <c r="R20" s="9" t="s">
        <v>156</v>
      </c>
      <c r="S20" s="9" t="s">
        <v>163</v>
      </c>
      <c r="T20" s="9" t="s">
        <v>164</v>
      </c>
      <c r="U20" s="9" t="s">
        <v>165</v>
      </c>
      <c r="V20" s="9" t="s">
        <v>151</v>
      </c>
      <c r="W20" s="9" t="s">
        <v>152</v>
      </c>
      <c r="X20" s="9" t="s">
        <v>153</v>
      </c>
      <c r="Y20" s="9" t="s">
        <v>154</v>
      </c>
      <c r="Z20" s="9" t="s">
        <v>155</v>
      </c>
      <c r="AA20" s="9" t="s">
        <v>156</v>
      </c>
      <c r="AB20" s="9" t="s">
        <v>157</v>
      </c>
      <c r="AC20" s="9" t="s">
        <v>158</v>
      </c>
      <c r="AD20" s="9" t="s">
        <v>159</v>
      </c>
      <c r="AE20" s="9" t="s">
        <v>160</v>
      </c>
      <c r="AF20" s="9" t="s">
        <v>161</v>
      </c>
      <c r="AG20" s="9" t="s">
        <v>162</v>
      </c>
      <c r="AH20" s="9" t="s">
        <v>154</v>
      </c>
      <c r="AI20" s="9" t="s">
        <v>155</v>
      </c>
      <c r="AJ20" s="9" t="s">
        <v>156</v>
      </c>
      <c r="AK20" s="9" t="s">
        <v>163</v>
      </c>
      <c r="AL20" s="9" t="s">
        <v>164</v>
      </c>
      <c r="AM20" s="9" t="s">
        <v>165</v>
      </c>
      <c r="AN20" s="9" t="s">
        <v>151</v>
      </c>
      <c r="AO20" s="9" t="s">
        <v>152</v>
      </c>
      <c r="AP20" s="9" t="s">
        <v>153</v>
      </c>
      <c r="AQ20" s="9" t="s">
        <v>154</v>
      </c>
      <c r="AR20" s="9" t="s">
        <v>155</v>
      </c>
      <c r="AS20" s="9" t="s">
        <v>156</v>
      </c>
      <c r="AT20" s="9" t="s">
        <v>157</v>
      </c>
      <c r="AU20" s="9" t="s">
        <v>158</v>
      </c>
      <c r="AV20" s="9" t="s">
        <v>159</v>
      </c>
      <c r="AW20" s="9" t="s">
        <v>160</v>
      </c>
      <c r="AX20" s="9" t="s">
        <v>161</v>
      </c>
      <c r="AY20" s="9" t="s">
        <v>162</v>
      </c>
      <c r="AZ20" s="9" t="s">
        <v>154</v>
      </c>
      <c r="BA20" s="9" t="s">
        <v>155</v>
      </c>
      <c r="BB20" s="9" t="s">
        <v>156</v>
      </c>
      <c r="BC20" s="9" t="s">
        <v>163</v>
      </c>
      <c r="BD20" s="9" t="s">
        <v>164</v>
      </c>
      <c r="BE20" s="9" t="s">
        <v>165</v>
      </c>
      <c r="BF20" s="9" t="s">
        <v>151</v>
      </c>
      <c r="BG20" s="9" t="s">
        <v>152</v>
      </c>
      <c r="BH20" s="9" t="s">
        <v>153</v>
      </c>
      <c r="BI20" s="9" t="s">
        <v>154</v>
      </c>
      <c r="BJ20" s="9" t="s">
        <v>155</v>
      </c>
      <c r="BK20" s="9" t="s">
        <v>156</v>
      </c>
      <c r="BL20" s="9" t="s">
        <v>157</v>
      </c>
      <c r="BM20" s="9" t="s">
        <v>158</v>
      </c>
      <c r="BN20" s="9" t="s">
        <v>159</v>
      </c>
      <c r="BO20" s="9" t="s">
        <v>160</v>
      </c>
      <c r="BP20" s="9" t="s">
        <v>161</v>
      </c>
      <c r="BQ20" s="9" t="s">
        <v>162</v>
      </c>
      <c r="BR20" s="9" t="s">
        <v>154</v>
      </c>
      <c r="BS20" s="9" t="s">
        <v>155</v>
      </c>
      <c r="BT20" s="9" t="s">
        <v>156</v>
      </c>
      <c r="BU20" s="9" t="s">
        <v>163</v>
      </c>
      <c r="BV20" s="9" t="s">
        <v>164</v>
      </c>
      <c r="BW20" s="9" t="s">
        <v>165</v>
      </c>
      <c r="BX20" s="9" t="s">
        <v>151</v>
      </c>
      <c r="BY20" s="9" t="s">
        <v>152</v>
      </c>
      <c r="BZ20" s="9" t="s">
        <v>153</v>
      </c>
      <c r="CA20" s="9" t="s">
        <v>154</v>
      </c>
      <c r="CB20" s="9" t="s">
        <v>155</v>
      </c>
      <c r="CC20" s="9" t="s">
        <v>156</v>
      </c>
      <c r="CD20" s="9" t="s">
        <v>157</v>
      </c>
      <c r="CE20" s="9" t="s">
        <v>158</v>
      </c>
      <c r="CF20" s="9" t="s">
        <v>159</v>
      </c>
      <c r="CG20" s="9" t="s">
        <v>160</v>
      </c>
      <c r="CH20" s="9" t="s">
        <v>161</v>
      </c>
      <c r="CI20" s="9" t="s">
        <v>162</v>
      </c>
      <c r="CJ20" s="9" t="s">
        <v>154</v>
      </c>
      <c r="CK20" s="9" t="s">
        <v>155</v>
      </c>
      <c r="CL20" s="9" t="s">
        <v>156</v>
      </c>
      <c r="CM20" s="9" t="s">
        <v>163</v>
      </c>
      <c r="CN20" s="9" t="s">
        <v>164</v>
      </c>
      <c r="CO20" s="9" t="s">
        <v>165</v>
      </c>
      <c r="CP20" s="9" t="s">
        <v>151</v>
      </c>
      <c r="CQ20" s="9" t="s">
        <v>152</v>
      </c>
      <c r="CR20" s="9" t="s">
        <v>153</v>
      </c>
      <c r="CS20" s="9" t="s">
        <v>154</v>
      </c>
      <c r="CT20" s="9" t="s">
        <v>155</v>
      </c>
      <c r="CU20" s="9" t="s">
        <v>156</v>
      </c>
      <c r="CV20" s="9" t="s">
        <v>157</v>
      </c>
      <c r="CW20" s="9" t="s">
        <v>158</v>
      </c>
      <c r="CX20" s="9" t="s">
        <v>159</v>
      </c>
      <c r="CY20" s="9" t="s">
        <v>160</v>
      </c>
      <c r="CZ20" s="9" t="s">
        <v>161</v>
      </c>
      <c r="DA20" s="9" t="s">
        <v>162</v>
      </c>
      <c r="DB20" s="9" t="s">
        <v>154</v>
      </c>
      <c r="DC20" s="9" t="s">
        <v>155</v>
      </c>
      <c r="DD20" s="9" t="s">
        <v>156</v>
      </c>
      <c r="DE20" s="9" t="s">
        <v>163</v>
      </c>
      <c r="DF20" s="9" t="s">
        <v>164</v>
      </c>
      <c r="DG20" s="9" t="s">
        <v>165</v>
      </c>
      <c r="DJ20" s="10" t="s">
        <v>166</v>
      </c>
      <c r="DK20" s="10">
        <v>1</v>
      </c>
      <c r="DL20" s="11">
        <v>35</v>
      </c>
      <c r="DM20" s="11">
        <v>20</v>
      </c>
      <c r="DN20" s="11">
        <v>30</v>
      </c>
      <c r="DO20" s="11"/>
      <c r="DP20" s="11"/>
      <c r="DQ20" s="11"/>
      <c r="DR20" s="11">
        <v>5</v>
      </c>
      <c r="DS20" s="11">
        <v>25</v>
      </c>
      <c r="DT20" s="11">
        <v>10</v>
      </c>
      <c r="DU20" s="11"/>
      <c r="DV20" s="11"/>
      <c r="DW20" s="11"/>
      <c r="DX20" s="11">
        <v>25</v>
      </c>
      <c r="DY20" s="11">
        <v>10</v>
      </c>
      <c r="DZ20" s="11">
        <v>20</v>
      </c>
      <c r="EA20" s="11"/>
      <c r="EB20" s="11"/>
      <c r="EC20" s="11"/>
      <c r="ED20" s="11">
        <v>15</v>
      </c>
      <c r="EE20" s="11">
        <v>15</v>
      </c>
      <c r="EF20" s="11">
        <v>15</v>
      </c>
      <c r="EG20" s="11"/>
      <c r="EH20" s="11"/>
      <c r="EI20" s="11"/>
      <c r="EJ20" s="11">
        <v>15</v>
      </c>
      <c r="EK20" s="11">
        <v>5</v>
      </c>
      <c r="EL20" s="11">
        <v>5</v>
      </c>
      <c r="EM20" s="11"/>
      <c r="EN20" s="11"/>
      <c r="EO20" s="11"/>
      <c r="ER20" s="10">
        <v>1</v>
      </c>
      <c r="ES20" s="11">
        <v>25</v>
      </c>
      <c r="ET20" s="11">
        <v>30</v>
      </c>
      <c r="EU20" s="11">
        <v>30</v>
      </c>
      <c r="EV20" s="11"/>
      <c r="EW20" s="11"/>
      <c r="EX20" s="11"/>
      <c r="EY20" s="11">
        <v>30</v>
      </c>
      <c r="EZ20" s="11">
        <v>5</v>
      </c>
      <c r="FA20" s="11">
        <v>5</v>
      </c>
      <c r="FB20" s="11"/>
      <c r="FC20" s="11"/>
      <c r="FD20" s="11"/>
      <c r="FE20" s="11">
        <v>20</v>
      </c>
      <c r="FF20" s="11">
        <v>25</v>
      </c>
      <c r="FG20" s="11">
        <v>20</v>
      </c>
      <c r="FH20" s="11"/>
      <c r="FI20" s="11"/>
      <c r="FJ20" s="11"/>
      <c r="FK20" s="11">
        <v>10</v>
      </c>
      <c r="FL20" s="11">
        <v>5</v>
      </c>
      <c r="FM20" s="11">
        <v>5</v>
      </c>
      <c r="FN20" s="11"/>
      <c r="FO20" s="11"/>
      <c r="FP20" s="11"/>
      <c r="FQ20" s="11">
        <v>20</v>
      </c>
      <c r="FR20" s="11">
        <v>50</v>
      </c>
      <c r="FS20" s="11">
        <v>35</v>
      </c>
      <c r="FT20" s="11"/>
      <c r="FU20" s="11"/>
      <c r="FV20" s="11"/>
      <c r="FX20" s="10">
        <v>1</v>
      </c>
      <c r="FY20" s="11">
        <v>0</v>
      </c>
      <c r="FZ20" s="11">
        <v>15</v>
      </c>
      <c r="GA20" s="11">
        <v>5</v>
      </c>
      <c r="GB20" s="11"/>
      <c r="GC20" s="11"/>
      <c r="GD20" s="11"/>
      <c r="GE20" s="11">
        <v>15</v>
      </c>
      <c r="GF20" s="11">
        <v>5</v>
      </c>
      <c r="GG20" s="11">
        <v>5</v>
      </c>
      <c r="GH20" s="11"/>
      <c r="GI20" s="11"/>
      <c r="GJ20" s="11"/>
      <c r="GK20" s="11">
        <v>25</v>
      </c>
      <c r="GL20" s="11">
        <v>35</v>
      </c>
      <c r="GM20" s="11">
        <v>10</v>
      </c>
      <c r="GN20" s="11"/>
      <c r="GO20" s="11"/>
      <c r="GP20" s="11"/>
      <c r="GQ20" s="11">
        <v>25</v>
      </c>
      <c r="GR20" s="11">
        <v>20</v>
      </c>
      <c r="GS20" s="11">
        <v>10</v>
      </c>
      <c r="GT20" s="11"/>
      <c r="GU20" s="11"/>
      <c r="GV20" s="11"/>
      <c r="GW20" s="11">
        <v>10</v>
      </c>
      <c r="GX20" s="11">
        <v>15</v>
      </c>
      <c r="GY20" s="11">
        <v>0</v>
      </c>
      <c r="GZ20" s="11"/>
      <c r="HA20" s="11"/>
      <c r="HB20" s="11"/>
      <c r="HC20" s="10">
        <v>1</v>
      </c>
      <c r="HD20" s="11">
        <v>25</v>
      </c>
      <c r="HE20" s="11">
        <v>15</v>
      </c>
      <c r="HF20" s="11">
        <v>25</v>
      </c>
      <c r="HG20" s="11"/>
      <c r="HH20" s="11"/>
      <c r="HI20" s="11"/>
      <c r="HJ20" s="11">
        <v>5</v>
      </c>
      <c r="HK20" s="11">
        <v>0</v>
      </c>
      <c r="HL20" s="11">
        <v>0</v>
      </c>
      <c r="HM20" s="11"/>
      <c r="HN20" s="11"/>
      <c r="HO20" s="11"/>
      <c r="HP20" s="11">
        <v>10</v>
      </c>
      <c r="HQ20" s="11">
        <v>25</v>
      </c>
      <c r="HR20" s="11">
        <v>10</v>
      </c>
      <c r="HS20" s="11"/>
      <c r="HT20" s="11"/>
      <c r="HU20" s="11"/>
    </row>
    <row r="21" spans="3:229" ht="23.1">
      <c r="C21" s="10" t="s">
        <v>109</v>
      </c>
      <c r="D21" s="11">
        <v>0</v>
      </c>
      <c r="E21" s="11"/>
      <c r="F21" s="11">
        <v>0</v>
      </c>
      <c r="G21" s="11">
        <v>5</v>
      </c>
      <c r="H21" s="11">
        <v>62.5</v>
      </c>
      <c r="I21" s="11">
        <v>2.5</v>
      </c>
      <c r="J21" s="11">
        <v>135</v>
      </c>
      <c r="K21" s="11">
        <v>0</v>
      </c>
      <c r="L21" s="11">
        <v>15</v>
      </c>
      <c r="M21" s="11">
        <v>117.5</v>
      </c>
      <c r="N21" s="11">
        <v>15</v>
      </c>
      <c r="O21" s="11">
        <v>15</v>
      </c>
      <c r="P21" s="11">
        <v>15</v>
      </c>
      <c r="Q21" s="11"/>
      <c r="R21" s="11">
        <v>145</v>
      </c>
      <c r="S21" s="11">
        <v>57.5</v>
      </c>
      <c r="T21" s="11">
        <v>115</v>
      </c>
      <c r="U21" s="11"/>
      <c r="V21" s="11">
        <v>65</v>
      </c>
      <c r="W21" s="11"/>
      <c r="X21" s="11">
        <v>90</v>
      </c>
      <c r="Y21" s="11">
        <v>32.5</v>
      </c>
      <c r="Z21" s="11"/>
      <c r="AA21" s="11">
        <v>10</v>
      </c>
      <c r="AB21" s="11">
        <v>42.5</v>
      </c>
      <c r="AC21" s="11">
        <v>22.5</v>
      </c>
      <c r="AD21" s="11">
        <v>7.5</v>
      </c>
      <c r="AE21" s="11">
        <v>17.5</v>
      </c>
      <c r="AF21" s="11">
        <v>27.5</v>
      </c>
      <c r="AG21" s="11">
        <v>0</v>
      </c>
      <c r="AH21" s="11">
        <v>10</v>
      </c>
      <c r="AI21" s="11">
        <v>0</v>
      </c>
      <c r="AJ21" s="11">
        <v>5</v>
      </c>
      <c r="AK21" s="11">
        <v>5</v>
      </c>
      <c r="AL21" s="11"/>
      <c r="AM21" s="11">
        <v>12.5</v>
      </c>
      <c r="AN21" s="11">
        <v>2.5</v>
      </c>
      <c r="AO21" s="11">
        <v>67.5</v>
      </c>
      <c r="AP21" s="11">
        <v>5</v>
      </c>
      <c r="AQ21" s="11">
        <v>85</v>
      </c>
      <c r="AR21" s="11">
        <v>40</v>
      </c>
      <c r="AS21" s="11">
        <v>37.5</v>
      </c>
      <c r="AT21" s="11"/>
      <c r="AU21" s="11">
        <v>45</v>
      </c>
      <c r="AV21" s="11">
        <v>0</v>
      </c>
      <c r="AW21" s="11">
        <v>0</v>
      </c>
      <c r="AX21" s="11">
        <v>35</v>
      </c>
      <c r="AY21" s="11">
        <v>22.5</v>
      </c>
      <c r="AZ21" s="11">
        <v>55</v>
      </c>
      <c r="BA21" s="11">
        <v>130</v>
      </c>
      <c r="BB21" s="11"/>
      <c r="BC21" s="11"/>
      <c r="BD21" s="11"/>
      <c r="BE21" s="11"/>
      <c r="BF21" s="11">
        <v>10</v>
      </c>
      <c r="BG21" s="11">
        <v>35</v>
      </c>
      <c r="BH21" s="11">
        <v>25</v>
      </c>
      <c r="BI21" s="11">
        <v>105</v>
      </c>
      <c r="BJ21" s="11">
        <v>2.5</v>
      </c>
      <c r="BK21" s="11">
        <v>45</v>
      </c>
      <c r="BL21" s="11">
        <v>5</v>
      </c>
      <c r="BM21" s="11">
        <v>0</v>
      </c>
      <c r="BN21" s="11">
        <v>0</v>
      </c>
      <c r="BO21" s="11">
        <v>12.5</v>
      </c>
      <c r="BP21" s="11">
        <v>17.5</v>
      </c>
      <c r="BQ21" s="11">
        <v>10</v>
      </c>
      <c r="BR21" s="11">
        <v>70</v>
      </c>
      <c r="BS21" s="11">
        <v>0</v>
      </c>
      <c r="BT21" s="11">
        <v>182.5</v>
      </c>
      <c r="BU21" s="11">
        <v>20</v>
      </c>
      <c r="BV21" s="11">
        <v>70</v>
      </c>
      <c r="BW21" s="11">
        <v>7.5</v>
      </c>
      <c r="BX21" s="11">
        <v>25</v>
      </c>
      <c r="BY21" s="11">
        <v>22.5</v>
      </c>
      <c r="BZ21" s="11">
        <v>32.5</v>
      </c>
      <c r="CA21" s="11">
        <v>5</v>
      </c>
      <c r="CB21" s="11">
        <v>15</v>
      </c>
      <c r="CC21" s="11">
        <v>10</v>
      </c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v>20</v>
      </c>
      <c r="CQ21" s="11">
        <v>20</v>
      </c>
      <c r="CR21" s="11">
        <v>22.5</v>
      </c>
      <c r="CS21" s="11">
        <v>15</v>
      </c>
      <c r="CT21" s="11">
        <v>35</v>
      </c>
      <c r="CU21" s="11">
        <v>7.5</v>
      </c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J21" s="10" t="s">
        <v>167</v>
      </c>
      <c r="DK21" s="10">
        <v>2</v>
      </c>
      <c r="DL21" s="11">
        <v>15</v>
      </c>
      <c r="DM21" s="11">
        <v>10</v>
      </c>
      <c r="DN21" s="11">
        <v>20</v>
      </c>
      <c r="DO21" s="11"/>
      <c r="DP21" s="11"/>
      <c r="DQ21" s="11"/>
      <c r="DR21" s="11">
        <v>10</v>
      </c>
      <c r="DS21" s="11">
        <v>10</v>
      </c>
      <c r="DT21" s="11">
        <v>20</v>
      </c>
      <c r="DU21" s="11"/>
      <c r="DV21" s="11"/>
      <c r="DW21" s="11"/>
      <c r="DX21" s="11">
        <v>15</v>
      </c>
      <c r="DY21" s="11">
        <v>30</v>
      </c>
      <c r="DZ21" s="11">
        <v>20</v>
      </c>
      <c r="EA21" s="11"/>
      <c r="EB21" s="11"/>
      <c r="EC21" s="11"/>
      <c r="ED21" s="11">
        <v>15</v>
      </c>
      <c r="EE21" s="11">
        <v>20</v>
      </c>
      <c r="EF21" s="11">
        <v>20</v>
      </c>
      <c r="EG21" s="11"/>
      <c r="EH21" s="11"/>
      <c r="EI21" s="11"/>
      <c r="EJ21" s="11">
        <v>20</v>
      </c>
      <c r="EK21" s="11">
        <v>15</v>
      </c>
      <c r="EL21" s="11">
        <v>20</v>
      </c>
      <c r="EM21" s="11"/>
      <c r="EN21" s="11"/>
      <c r="EO21" s="11"/>
      <c r="ER21" s="10">
        <v>2</v>
      </c>
      <c r="ES21" s="11">
        <v>200</v>
      </c>
      <c r="ET21" s="11">
        <v>200</v>
      </c>
      <c r="EU21" s="11">
        <v>185</v>
      </c>
      <c r="EV21" s="11"/>
      <c r="EW21" s="11"/>
      <c r="EX21" s="11"/>
      <c r="EY21" s="11">
        <v>220</v>
      </c>
      <c r="EZ21" s="11">
        <v>75</v>
      </c>
      <c r="FA21" s="11">
        <v>110</v>
      </c>
      <c r="FB21" s="11"/>
      <c r="FC21" s="11"/>
      <c r="FD21" s="11"/>
      <c r="FE21" s="11">
        <v>115</v>
      </c>
      <c r="FF21" s="11">
        <v>55</v>
      </c>
      <c r="FG21" s="11">
        <v>20</v>
      </c>
      <c r="FH21" s="11"/>
      <c r="FI21" s="11"/>
      <c r="FJ21" s="11"/>
      <c r="FK21" s="11">
        <v>85</v>
      </c>
      <c r="FL21" s="11">
        <v>80</v>
      </c>
      <c r="FM21" s="11">
        <v>55</v>
      </c>
      <c r="FN21" s="11"/>
      <c r="FO21" s="11"/>
      <c r="FP21" s="11"/>
      <c r="FQ21" s="11">
        <v>100</v>
      </c>
      <c r="FR21" s="11">
        <v>105</v>
      </c>
      <c r="FS21" s="11">
        <v>135</v>
      </c>
      <c r="FT21" s="11"/>
      <c r="FU21" s="11"/>
      <c r="FV21" s="11"/>
      <c r="FX21" s="10">
        <v>2</v>
      </c>
      <c r="FY21" s="11">
        <v>210</v>
      </c>
      <c r="FZ21" s="11">
        <v>100</v>
      </c>
      <c r="GA21" s="11">
        <v>85</v>
      </c>
      <c r="GB21" s="11"/>
      <c r="GC21" s="11"/>
      <c r="GD21" s="11"/>
      <c r="GE21" s="11">
        <v>150</v>
      </c>
      <c r="GF21" s="11">
        <v>145</v>
      </c>
      <c r="GG21" s="11">
        <v>100</v>
      </c>
      <c r="GH21" s="11"/>
      <c r="GI21" s="11"/>
      <c r="GJ21" s="11"/>
      <c r="GK21" s="11">
        <v>85</v>
      </c>
      <c r="GL21" s="11">
        <v>65</v>
      </c>
      <c r="GM21" s="11">
        <v>65</v>
      </c>
      <c r="GN21" s="11"/>
      <c r="GO21" s="11"/>
      <c r="GP21" s="11"/>
      <c r="GQ21" s="11">
        <v>45</v>
      </c>
      <c r="GR21" s="11">
        <v>45</v>
      </c>
      <c r="GS21" s="11">
        <v>50</v>
      </c>
      <c r="GT21" s="11"/>
      <c r="GU21" s="11"/>
      <c r="GV21" s="11"/>
      <c r="GW21" s="11">
        <v>55</v>
      </c>
      <c r="GX21" s="11">
        <v>60</v>
      </c>
      <c r="GY21" s="11">
        <v>25</v>
      </c>
      <c r="GZ21" s="11"/>
      <c r="HA21" s="11"/>
      <c r="HB21" s="11"/>
      <c r="HC21" s="10">
        <v>2</v>
      </c>
      <c r="HD21" s="11">
        <v>0</v>
      </c>
      <c r="HE21" s="11">
        <v>5</v>
      </c>
      <c r="HF21" s="11">
        <v>15</v>
      </c>
      <c r="HG21" s="11"/>
      <c r="HH21" s="11"/>
      <c r="HI21" s="11"/>
      <c r="HJ21" s="11">
        <v>10</v>
      </c>
      <c r="HK21" s="11">
        <v>0</v>
      </c>
      <c r="HL21" s="11">
        <v>0</v>
      </c>
      <c r="HM21" s="11"/>
      <c r="HN21" s="11"/>
      <c r="HO21" s="11"/>
      <c r="HP21" s="11">
        <v>10</v>
      </c>
      <c r="HQ21" s="11">
        <v>20</v>
      </c>
      <c r="HR21" s="11">
        <v>20</v>
      </c>
      <c r="HS21" s="11"/>
      <c r="HT21" s="11"/>
      <c r="HU21" s="11"/>
    </row>
    <row r="22" spans="3:229" ht="23.1">
      <c r="C22" s="10" t="s">
        <v>129</v>
      </c>
      <c r="D22" s="11">
        <v>5</v>
      </c>
      <c r="E22" s="11"/>
      <c r="F22" s="11">
        <v>0</v>
      </c>
      <c r="G22" s="11">
        <v>0</v>
      </c>
      <c r="H22" s="11">
        <v>5</v>
      </c>
      <c r="I22" s="11">
        <v>2.5</v>
      </c>
      <c r="J22" s="11">
        <v>50</v>
      </c>
      <c r="K22" s="11">
        <v>2.5</v>
      </c>
      <c r="L22" s="11">
        <v>0</v>
      </c>
      <c r="M22" s="11">
        <v>65</v>
      </c>
      <c r="N22" s="11">
        <v>0</v>
      </c>
      <c r="O22" s="11">
        <v>0</v>
      </c>
      <c r="P22" s="11">
        <v>0</v>
      </c>
      <c r="Q22" s="11"/>
      <c r="R22" s="11">
        <v>70</v>
      </c>
      <c r="S22" s="11">
        <v>10</v>
      </c>
      <c r="T22" s="11">
        <v>170</v>
      </c>
      <c r="U22" s="11"/>
      <c r="V22" s="11">
        <v>122.5</v>
      </c>
      <c r="W22" s="11"/>
      <c r="X22" s="11">
        <v>127.5</v>
      </c>
      <c r="Y22" s="11">
        <v>155</v>
      </c>
      <c r="Z22" s="11"/>
      <c r="AA22" s="11">
        <v>27.5</v>
      </c>
      <c r="AB22" s="11">
        <v>112.5</v>
      </c>
      <c r="AC22" s="11">
        <v>7.5</v>
      </c>
      <c r="AD22" s="11">
        <v>47.5</v>
      </c>
      <c r="AE22" s="11">
        <v>17.5</v>
      </c>
      <c r="AF22" s="11">
        <v>95</v>
      </c>
      <c r="AG22" s="11">
        <v>15</v>
      </c>
      <c r="AH22" s="11">
        <v>0</v>
      </c>
      <c r="AI22" s="11">
        <v>10</v>
      </c>
      <c r="AJ22" s="11">
        <v>20</v>
      </c>
      <c r="AK22" s="11">
        <v>7.5</v>
      </c>
      <c r="AL22" s="11"/>
      <c r="AM22" s="11">
        <v>77.5</v>
      </c>
      <c r="AN22" s="11">
        <v>75</v>
      </c>
      <c r="AO22" s="11">
        <v>45</v>
      </c>
      <c r="AP22" s="11">
        <v>2.5</v>
      </c>
      <c r="AQ22" s="11">
        <v>40</v>
      </c>
      <c r="AR22" s="11">
        <v>247.5</v>
      </c>
      <c r="AS22" s="11">
        <v>57.5</v>
      </c>
      <c r="AT22" s="11"/>
      <c r="AU22" s="11">
        <v>110</v>
      </c>
      <c r="AV22" s="11">
        <v>15</v>
      </c>
      <c r="AW22" s="11">
        <v>15</v>
      </c>
      <c r="AX22" s="11">
        <v>0</v>
      </c>
      <c r="AY22" s="11">
        <v>5</v>
      </c>
      <c r="AZ22" s="11">
        <v>357.5</v>
      </c>
      <c r="BA22" s="11">
        <v>125</v>
      </c>
      <c r="BB22" s="11"/>
      <c r="BC22" s="11"/>
      <c r="BD22" s="11"/>
      <c r="BE22" s="11"/>
      <c r="BF22" s="11">
        <v>10</v>
      </c>
      <c r="BG22" s="11">
        <v>65</v>
      </c>
      <c r="BH22" s="11">
        <v>55</v>
      </c>
      <c r="BI22" s="11">
        <v>20</v>
      </c>
      <c r="BJ22" s="11">
        <v>75</v>
      </c>
      <c r="BK22" s="11">
        <v>152.5</v>
      </c>
      <c r="BL22" s="11">
        <v>50</v>
      </c>
      <c r="BM22" s="11">
        <v>35</v>
      </c>
      <c r="BN22" s="11">
        <v>2.5</v>
      </c>
      <c r="BO22" s="11">
        <v>15</v>
      </c>
      <c r="BP22" s="11">
        <v>25</v>
      </c>
      <c r="BQ22" s="11">
        <v>22.5</v>
      </c>
      <c r="BR22" s="11">
        <v>210</v>
      </c>
      <c r="BS22" s="11">
        <v>12.5</v>
      </c>
      <c r="BT22" s="11">
        <v>65</v>
      </c>
      <c r="BU22" s="11">
        <v>10</v>
      </c>
      <c r="BV22" s="11">
        <v>25</v>
      </c>
      <c r="BW22" s="11">
        <v>2.5</v>
      </c>
      <c r="BX22" s="11">
        <v>2.5</v>
      </c>
      <c r="BY22" s="11">
        <v>260</v>
      </c>
      <c r="BZ22" s="11">
        <v>102.5</v>
      </c>
      <c r="CA22" s="11">
        <v>0</v>
      </c>
      <c r="CB22" s="11">
        <v>52.5</v>
      </c>
      <c r="CC22" s="11">
        <v>15</v>
      </c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>
        <v>5</v>
      </c>
      <c r="CQ22" s="11">
        <v>52.5</v>
      </c>
      <c r="CR22" s="11">
        <v>2.5</v>
      </c>
      <c r="CS22" s="11">
        <v>5</v>
      </c>
      <c r="CT22" s="11">
        <v>60</v>
      </c>
      <c r="CU22" s="11">
        <v>2.5</v>
      </c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J22" s="10" t="s">
        <v>168</v>
      </c>
      <c r="DK22" s="10">
        <v>3</v>
      </c>
      <c r="DL22" s="11">
        <v>15</v>
      </c>
      <c r="DM22" s="11">
        <v>15</v>
      </c>
      <c r="DN22" s="11">
        <v>5</v>
      </c>
      <c r="DO22" s="11"/>
      <c r="DP22" s="11"/>
      <c r="DQ22" s="11"/>
      <c r="DR22" s="11">
        <v>0</v>
      </c>
      <c r="DS22" s="11">
        <v>0</v>
      </c>
      <c r="DT22" s="11">
        <v>25</v>
      </c>
      <c r="DU22" s="11"/>
      <c r="DV22" s="11"/>
      <c r="DW22" s="11"/>
      <c r="DX22" s="11">
        <v>20</v>
      </c>
      <c r="DY22" s="11">
        <v>15</v>
      </c>
      <c r="DZ22" s="11">
        <v>35</v>
      </c>
      <c r="EA22" s="11"/>
      <c r="EB22" s="11"/>
      <c r="EC22" s="11"/>
      <c r="ED22" s="11">
        <v>20</v>
      </c>
      <c r="EE22" s="11">
        <v>10</v>
      </c>
      <c r="EF22" s="11">
        <v>20</v>
      </c>
      <c r="EG22" s="11"/>
      <c r="EH22" s="11"/>
      <c r="EI22" s="11"/>
      <c r="EJ22" s="11">
        <v>30</v>
      </c>
      <c r="EK22" s="11">
        <v>10</v>
      </c>
      <c r="EL22" s="11">
        <v>30</v>
      </c>
      <c r="EM22" s="11"/>
      <c r="EN22" s="11"/>
      <c r="EO22" s="11"/>
      <c r="ER22" s="10">
        <v>3</v>
      </c>
      <c r="ES22" s="11">
        <v>1155</v>
      </c>
      <c r="ET22" s="11">
        <v>1535</v>
      </c>
      <c r="EU22" s="11">
        <v>1600</v>
      </c>
      <c r="EV22" s="11"/>
      <c r="EW22" s="11"/>
      <c r="EX22" s="11"/>
      <c r="EY22" s="11">
        <v>260</v>
      </c>
      <c r="EZ22" s="11">
        <v>360</v>
      </c>
      <c r="FA22" s="11">
        <v>280</v>
      </c>
      <c r="FB22" s="11"/>
      <c r="FC22" s="11"/>
      <c r="FD22" s="11"/>
      <c r="FE22" s="11">
        <v>185</v>
      </c>
      <c r="FF22" s="11">
        <v>300</v>
      </c>
      <c r="FG22" s="11">
        <v>310</v>
      </c>
      <c r="FH22" s="11"/>
      <c r="FI22" s="11"/>
      <c r="FJ22" s="11"/>
      <c r="FK22" s="11">
        <v>425</v>
      </c>
      <c r="FL22" s="11">
        <v>405</v>
      </c>
      <c r="FM22" s="11">
        <v>435</v>
      </c>
      <c r="FN22" s="11"/>
      <c r="FO22" s="11"/>
      <c r="FP22" s="11"/>
      <c r="FQ22" s="11">
        <v>745</v>
      </c>
      <c r="FR22" s="11">
        <v>760</v>
      </c>
      <c r="FS22" s="11">
        <v>920</v>
      </c>
      <c r="FT22" s="11"/>
      <c r="FU22" s="11"/>
      <c r="FV22" s="11"/>
      <c r="FX22" s="10">
        <v>3</v>
      </c>
      <c r="FY22" s="11">
        <v>525</v>
      </c>
      <c r="FZ22" s="11">
        <v>395</v>
      </c>
      <c r="GA22" s="11">
        <v>495</v>
      </c>
      <c r="GB22" s="11"/>
      <c r="GC22" s="11"/>
      <c r="GD22" s="11"/>
      <c r="GE22" s="11">
        <v>700</v>
      </c>
      <c r="GF22" s="11">
        <v>570</v>
      </c>
      <c r="GG22" s="11">
        <v>580</v>
      </c>
      <c r="GH22" s="11"/>
      <c r="GI22" s="11"/>
      <c r="GJ22" s="11"/>
      <c r="GK22" s="11">
        <v>415</v>
      </c>
      <c r="GL22" s="11">
        <v>550</v>
      </c>
      <c r="GM22" s="11">
        <v>345</v>
      </c>
      <c r="GN22" s="11"/>
      <c r="GO22" s="11"/>
      <c r="GP22" s="11"/>
      <c r="GQ22" s="11">
        <v>660</v>
      </c>
      <c r="GR22" s="11">
        <v>695</v>
      </c>
      <c r="GS22" s="11">
        <v>550</v>
      </c>
      <c r="GT22" s="11"/>
      <c r="GU22" s="11"/>
      <c r="GV22" s="11"/>
      <c r="GW22" s="11">
        <v>685</v>
      </c>
      <c r="GX22" s="11">
        <v>645</v>
      </c>
      <c r="GY22" s="11">
        <v>780</v>
      </c>
      <c r="GZ22" s="11"/>
      <c r="HA22" s="11"/>
      <c r="HB22" s="11"/>
      <c r="HC22" s="10">
        <v>3</v>
      </c>
      <c r="HD22" s="11">
        <v>15</v>
      </c>
      <c r="HE22" s="11">
        <v>25</v>
      </c>
      <c r="HF22" s="11">
        <v>15</v>
      </c>
      <c r="HG22" s="11"/>
      <c r="HH22" s="11"/>
      <c r="HI22" s="11"/>
      <c r="HJ22" s="11">
        <v>5</v>
      </c>
      <c r="HK22" s="11">
        <v>5</v>
      </c>
      <c r="HL22" s="11">
        <v>10</v>
      </c>
      <c r="HM22" s="11"/>
      <c r="HN22" s="11"/>
      <c r="HO22" s="11"/>
      <c r="HP22" s="11">
        <v>0</v>
      </c>
      <c r="HQ22" s="11">
        <v>10</v>
      </c>
      <c r="HR22" s="11">
        <v>10</v>
      </c>
      <c r="HS22" s="11"/>
      <c r="HT22" s="11"/>
      <c r="HU22" s="11"/>
    </row>
    <row r="23" spans="3:229" ht="23.1">
      <c r="C23" s="10" t="s">
        <v>131</v>
      </c>
      <c r="D23" s="11">
        <v>12.5</v>
      </c>
      <c r="E23" s="11"/>
      <c r="F23" s="11">
        <v>15</v>
      </c>
      <c r="G23" s="11">
        <v>5</v>
      </c>
      <c r="H23" s="11">
        <v>0</v>
      </c>
      <c r="I23" s="11">
        <v>0</v>
      </c>
      <c r="J23" s="11">
        <v>50</v>
      </c>
      <c r="K23" s="11">
        <v>2.5</v>
      </c>
      <c r="L23" s="11">
        <v>20</v>
      </c>
      <c r="M23" s="11">
        <v>72.5</v>
      </c>
      <c r="N23" s="11">
        <v>5</v>
      </c>
      <c r="O23" s="11">
        <v>5</v>
      </c>
      <c r="P23" s="11">
        <v>5</v>
      </c>
      <c r="Q23" s="11"/>
      <c r="R23" s="11">
        <v>275</v>
      </c>
      <c r="S23" s="11">
        <v>80</v>
      </c>
      <c r="T23" s="11">
        <v>37.5</v>
      </c>
      <c r="U23" s="11"/>
      <c r="V23" s="11">
        <v>47.5</v>
      </c>
      <c r="W23" s="11"/>
      <c r="X23" s="11">
        <v>72.5</v>
      </c>
      <c r="Y23" s="11">
        <v>20</v>
      </c>
      <c r="Z23" s="11"/>
      <c r="AA23" s="11">
        <v>30</v>
      </c>
      <c r="AB23" s="11">
        <v>22.5</v>
      </c>
      <c r="AC23" s="11">
        <v>42.5</v>
      </c>
      <c r="AD23" s="11">
        <v>25</v>
      </c>
      <c r="AE23" s="11">
        <v>27.5</v>
      </c>
      <c r="AF23" s="11">
        <v>35</v>
      </c>
      <c r="AG23" s="11">
        <v>0</v>
      </c>
      <c r="AH23" s="11">
        <v>5</v>
      </c>
      <c r="AI23" s="11">
        <v>5</v>
      </c>
      <c r="AJ23" s="11">
        <v>5</v>
      </c>
      <c r="AK23" s="11">
        <v>0</v>
      </c>
      <c r="AL23" s="11"/>
      <c r="AM23" s="11">
        <v>7.5</v>
      </c>
      <c r="AN23" s="11">
        <v>22.5</v>
      </c>
      <c r="AO23" s="11">
        <v>5</v>
      </c>
      <c r="AP23" s="11">
        <v>35</v>
      </c>
      <c r="AQ23" s="11">
        <v>47.5</v>
      </c>
      <c r="AR23" s="11">
        <v>15</v>
      </c>
      <c r="AS23" s="11">
        <v>40</v>
      </c>
      <c r="AT23" s="11"/>
      <c r="AU23" s="11">
        <v>30</v>
      </c>
      <c r="AV23" s="11">
        <v>10</v>
      </c>
      <c r="AW23" s="11">
        <v>5</v>
      </c>
      <c r="AX23" s="11">
        <v>25</v>
      </c>
      <c r="AY23" s="11">
        <v>0</v>
      </c>
      <c r="AZ23" s="11">
        <v>70</v>
      </c>
      <c r="BA23" s="11">
        <v>142.5</v>
      </c>
      <c r="BB23" s="11"/>
      <c r="BC23" s="11"/>
      <c r="BD23" s="11"/>
      <c r="BE23" s="11"/>
      <c r="BF23" s="11">
        <v>42.5</v>
      </c>
      <c r="BG23" s="11">
        <v>22.5</v>
      </c>
      <c r="BH23" s="11">
        <v>35</v>
      </c>
      <c r="BI23" s="11">
        <v>152.5</v>
      </c>
      <c r="BJ23" s="11">
        <v>0</v>
      </c>
      <c r="BK23" s="11">
        <v>127.5</v>
      </c>
      <c r="BL23" s="11">
        <v>20</v>
      </c>
      <c r="BM23" s="11">
        <v>5</v>
      </c>
      <c r="BN23" s="11">
        <v>5</v>
      </c>
      <c r="BO23" s="11">
        <v>27.5</v>
      </c>
      <c r="BP23" s="11">
        <v>30</v>
      </c>
      <c r="BQ23" s="11">
        <v>22.5</v>
      </c>
      <c r="BR23" s="11">
        <v>12.5</v>
      </c>
      <c r="BS23" s="11">
        <v>0</v>
      </c>
      <c r="BT23" s="11">
        <v>102.5</v>
      </c>
      <c r="BU23" s="11">
        <v>32.5</v>
      </c>
      <c r="BV23" s="11">
        <v>50</v>
      </c>
      <c r="BW23" s="11">
        <v>5</v>
      </c>
      <c r="BX23" s="11">
        <v>37.5</v>
      </c>
      <c r="BY23" s="11">
        <v>87.5</v>
      </c>
      <c r="BZ23" s="11">
        <v>72.5</v>
      </c>
      <c r="CA23" s="11">
        <v>2.5</v>
      </c>
      <c r="CB23" s="11">
        <v>10</v>
      </c>
      <c r="CC23" s="11">
        <v>2.5</v>
      </c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>
        <v>7.5</v>
      </c>
      <c r="CQ23" s="11">
        <v>10</v>
      </c>
      <c r="CR23" s="11">
        <v>67.5</v>
      </c>
      <c r="CS23" s="11">
        <v>20</v>
      </c>
      <c r="CT23" s="11">
        <v>35</v>
      </c>
      <c r="CU23" s="11">
        <v>0</v>
      </c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J23" s="10" t="s">
        <v>169</v>
      </c>
      <c r="DK23" s="10">
        <v>4</v>
      </c>
      <c r="DL23" s="11">
        <v>40</v>
      </c>
      <c r="DM23" s="11">
        <v>25</v>
      </c>
      <c r="DN23" s="11">
        <v>5</v>
      </c>
      <c r="DO23" s="11"/>
      <c r="DP23" s="11"/>
      <c r="DQ23" s="11"/>
      <c r="DR23" s="11">
        <v>15</v>
      </c>
      <c r="DS23" s="11">
        <v>25</v>
      </c>
      <c r="DT23" s="11">
        <v>15</v>
      </c>
      <c r="DU23" s="11"/>
      <c r="DV23" s="11"/>
      <c r="DW23" s="11"/>
      <c r="DX23" s="11">
        <v>25</v>
      </c>
      <c r="DY23" s="11">
        <v>25</v>
      </c>
      <c r="DZ23" s="11">
        <v>15</v>
      </c>
      <c r="EA23" s="11"/>
      <c r="EB23" s="11"/>
      <c r="EC23" s="11"/>
      <c r="ED23" s="11">
        <v>15</v>
      </c>
      <c r="EE23" s="11">
        <v>15</v>
      </c>
      <c r="EF23" s="11">
        <v>20</v>
      </c>
      <c r="EG23" s="11"/>
      <c r="EH23" s="11"/>
      <c r="EI23" s="11"/>
      <c r="EJ23" s="11">
        <v>10</v>
      </c>
      <c r="EK23" s="11">
        <v>5</v>
      </c>
      <c r="EL23" s="11">
        <v>5</v>
      </c>
      <c r="EM23" s="11"/>
      <c r="EN23" s="11"/>
      <c r="EO23" s="11"/>
      <c r="ER23" s="10">
        <v>4</v>
      </c>
      <c r="ES23" s="11">
        <v>35</v>
      </c>
      <c r="ET23" s="11">
        <v>10</v>
      </c>
      <c r="EU23" s="11">
        <v>30</v>
      </c>
      <c r="EV23" s="11"/>
      <c r="EW23" s="11"/>
      <c r="EX23" s="11"/>
      <c r="EY23" s="11">
        <v>20</v>
      </c>
      <c r="EZ23" s="11">
        <v>15</v>
      </c>
      <c r="FA23" s="11">
        <v>20</v>
      </c>
      <c r="FB23" s="11"/>
      <c r="FC23" s="11"/>
      <c r="FD23" s="11"/>
      <c r="FE23" s="11">
        <v>15</v>
      </c>
      <c r="FF23" s="11">
        <v>25</v>
      </c>
      <c r="FG23" s="11">
        <v>30</v>
      </c>
      <c r="FH23" s="11"/>
      <c r="FI23" s="11"/>
      <c r="FJ23" s="11"/>
      <c r="FK23" s="11">
        <v>10</v>
      </c>
      <c r="FL23" s="11">
        <v>5</v>
      </c>
      <c r="FM23" s="11">
        <v>5</v>
      </c>
      <c r="FN23" s="11"/>
      <c r="FO23" s="11"/>
      <c r="FP23" s="11"/>
      <c r="FQ23" s="11">
        <v>25</v>
      </c>
      <c r="FR23" s="11">
        <v>35</v>
      </c>
      <c r="FS23" s="11">
        <v>20</v>
      </c>
      <c r="FT23" s="11"/>
      <c r="FU23" s="11"/>
      <c r="FV23" s="11"/>
      <c r="FX23" s="10">
        <v>4</v>
      </c>
      <c r="FY23" s="11">
        <v>10</v>
      </c>
      <c r="FZ23" s="11">
        <v>10</v>
      </c>
      <c r="GA23" s="11">
        <v>25</v>
      </c>
      <c r="GB23" s="11"/>
      <c r="GC23" s="11"/>
      <c r="GD23" s="11"/>
      <c r="GE23" s="11">
        <v>30</v>
      </c>
      <c r="GF23" s="11">
        <v>20</v>
      </c>
      <c r="GG23" s="11">
        <v>10</v>
      </c>
      <c r="GH23" s="11"/>
      <c r="GI23" s="11"/>
      <c r="GJ23" s="11"/>
      <c r="GK23" s="11">
        <v>5</v>
      </c>
      <c r="GL23" s="11">
        <v>40</v>
      </c>
      <c r="GM23" s="11">
        <v>15</v>
      </c>
      <c r="GN23" s="11"/>
      <c r="GO23" s="11"/>
      <c r="GP23" s="11"/>
      <c r="GQ23" s="11">
        <v>5</v>
      </c>
      <c r="GR23" s="11">
        <v>15</v>
      </c>
      <c r="GS23" s="11">
        <v>35</v>
      </c>
      <c r="GT23" s="11"/>
      <c r="GU23" s="11"/>
      <c r="GV23" s="11"/>
      <c r="GW23" s="11">
        <v>5</v>
      </c>
      <c r="GX23" s="11">
        <v>0</v>
      </c>
      <c r="GY23" s="11">
        <v>25</v>
      </c>
      <c r="GZ23" s="11"/>
      <c r="HA23" s="11"/>
      <c r="HB23" s="11"/>
      <c r="HC23" s="10">
        <v>4</v>
      </c>
      <c r="HD23" s="11">
        <v>5</v>
      </c>
      <c r="HE23" s="11">
        <v>15</v>
      </c>
      <c r="HF23" s="11">
        <v>20</v>
      </c>
      <c r="HG23" s="11"/>
      <c r="HH23" s="11"/>
      <c r="HI23" s="11"/>
      <c r="HJ23" s="11">
        <v>0</v>
      </c>
      <c r="HK23" s="11">
        <v>0</v>
      </c>
      <c r="HL23" s="11">
        <v>10</v>
      </c>
      <c r="HM23" s="11"/>
      <c r="HN23" s="11"/>
      <c r="HO23" s="11"/>
      <c r="HP23" s="11">
        <v>15</v>
      </c>
      <c r="HQ23" s="11">
        <v>15</v>
      </c>
      <c r="HR23" s="11">
        <v>15</v>
      </c>
      <c r="HS23" s="11"/>
      <c r="HT23" s="11"/>
      <c r="HU23" s="11"/>
    </row>
    <row r="24" spans="3:229" ht="23.1">
      <c r="C24" s="10" t="s">
        <v>133</v>
      </c>
      <c r="D24" s="11">
        <v>37.5</v>
      </c>
      <c r="E24" s="11"/>
      <c r="F24" s="11">
        <v>12.5</v>
      </c>
      <c r="G24" s="11">
        <v>15</v>
      </c>
      <c r="H24" s="11">
        <v>60</v>
      </c>
      <c r="I24" s="11">
        <v>7.5</v>
      </c>
      <c r="J24" s="11">
        <v>137.5</v>
      </c>
      <c r="K24" s="11">
        <v>47.5</v>
      </c>
      <c r="L24" s="11">
        <v>15</v>
      </c>
      <c r="M24" s="11">
        <v>207.5</v>
      </c>
      <c r="N24" s="11">
        <v>0</v>
      </c>
      <c r="O24" s="11">
        <v>0</v>
      </c>
      <c r="P24" s="11">
        <v>0</v>
      </c>
      <c r="Q24" s="11"/>
      <c r="R24" s="11">
        <v>230</v>
      </c>
      <c r="S24" s="11">
        <v>77.5</v>
      </c>
      <c r="T24" s="11">
        <v>220</v>
      </c>
      <c r="U24" s="11"/>
      <c r="V24" s="11">
        <v>305</v>
      </c>
      <c r="W24" s="11"/>
      <c r="X24" s="11">
        <v>482.5</v>
      </c>
      <c r="Y24" s="11">
        <v>55</v>
      </c>
      <c r="Z24" s="11"/>
      <c r="AA24" s="11">
        <v>27.5</v>
      </c>
      <c r="AB24" s="11">
        <v>97.5</v>
      </c>
      <c r="AC24" s="11">
        <v>35</v>
      </c>
      <c r="AD24" s="11">
        <v>75</v>
      </c>
      <c r="AE24" s="11">
        <v>80</v>
      </c>
      <c r="AF24" s="11">
        <v>70</v>
      </c>
      <c r="AG24" s="11">
        <v>22.5</v>
      </c>
      <c r="AH24" s="11">
        <v>0</v>
      </c>
      <c r="AI24" s="11">
        <v>10</v>
      </c>
      <c r="AJ24" s="11">
        <v>5</v>
      </c>
      <c r="AK24" s="11">
        <v>15</v>
      </c>
      <c r="AL24" s="11"/>
      <c r="AM24" s="11">
        <v>5</v>
      </c>
      <c r="AN24" s="11">
        <v>207.5</v>
      </c>
      <c r="AO24" s="11">
        <v>100</v>
      </c>
      <c r="AP24" s="11">
        <v>40</v>
      </c>
      <c r="AQ24" s="11">
        <v>280</v>
      </c>
      <c r="AR24" s="11">
        <v>195</v>
      </c>
      <c r="AS24" s="11">
        <v>85</v>
      </c>
      <c r="AT24" s="11"/>
      <c r="AU24" s="11">
        <v>85</v>
      </c>
      <c r="AV24" s="11">
        <v>5</v>
      </c>
      <c r="AW24" s="11">
        <v>0</v>
      </c>
      <c r="AX24" s="11">
        <v>55</v>
      </c>
      <c r="AY24" s="11">
        <v>0</v>
      </c>
      <c r="AZ24" s="11">
        <v>85</v>
      </c>
      <c r="BA24" s="11">
        <v>292.5</v>
      </c>
      <c r="BB24" s="11"/>
      <c r="BC24" s="11"/>
      <c r="BD24" s="11"/>
      <c r="BE24" s="11"/>
      <c r="BF24" s="11">
        <v>130</v>
      </c>
      <c r="BG24" s="11">
        <v>90</v>
      </c>
      <c r="BH24" s="11">
        <v>7.5</v>
      </c>
      <c r="BI24" s="11">
        <v>120</v>
      </c>
      <c r="BJ24" s="11">
        <v>20</v>
      </c>
      <c r="BK24" s="11">
        <v>202.5</v>
      </c>
      <c r="BL24" s="11">
        <v>115</v>
      </c>
      <c r="BM24" s="11">
        <v>15</v>
      </c>
      <c r="BN24" s="11">
        <v>57.5</v>
      </c>
      <c r="BO24" s="11">
        <v>40</v>
      </c>
      <c r="BP24" s="11">
        <v>77.5</v>
      </c>
      <c r="BQ24" s="11">
        <v>27.5</v>
      </c>
      <c r="BR24" s="11">
        <v>135</v>
      </c>
      <c r="BS24" s="11">
        <v>22.5</v>
      </c>
      <c r="BT24" s="11">
        <v>280</v>
      </c>
      <c r="BU24" s="11">
        <v>10</v>
      </c>
      <c r="BV24" s="11">
        <v>95</v>
      </c>
      <c r="BW24" s="11">
        <v>0</v>
      </c>
      <c r="BX24" s="11">
        <v>87.5</v>
      </c>
      <c r="BY24" s="11">
        <v>82.5</v>
      </c>
      <c r="BZ24" s="11">
        <v>77.5</v>
      </c>
      <c r="CA24" s="11">
        <v>10</v>
      </c>
      <c r="CB24" s="11">
        <v>15</v>
      </c>
      <c r="CC24" s="11">
        <v>30</v>
      </c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15</v>
      </c>
      <c r="CQ24" s="11">
        <v>0</v>
      </c>
      <c r="CR24" s="11">
        <v>87.5</v>
      </c>
      <c r="CS24" s="11">
        <v>15</v>
      </c>
      <c r="CT24" s="11">
        <v>30</v>
      </c>
      <c r="CU24" s="11">
        <v>7.5</v>
      </c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J24" s="10" t="s">
        <v>170</v>
      </c>
      <c r="DK24" s="10">
        <v>5</v>
      </c>
      <c r="DL24" s="11">
        <v>5</v>
      </c>
      <c r="DM24" s="11">
        <v>15</v>
      </c>
      <c r="DN24" s="11">
        <v>10</v>
      </c>
      <c r="DO24" s="11"/>
      <c r="DP24" s="11"/>
      <c r="DQ24" s="11"/>
      <c r="DR24" s="11">
        <v>5</v>
      </c>
      <c r="DS24" s="11">
        <v>35</v>
      </c>
      <c r="DT24" s="11">
        <v>5</v>
      </c>
      <c r="DU24" s="11"/>
      <c r="DV24" s="11"/>
      <c r="DW24" s="11"/>
      <c r="DX24" s="11">
        <v>15</v>
      </c>
      <c r="DY24" s="11">
        <v>25</v>
      </c>
      <c r="DZ24" s="11">
        <v>15</v>
      </c>
      <c r="EA24" s="11"/>
      <c r="EB24" s="11"/>
      <c r="EC24" s="11"/>
      <c r="ED24" s="11">
        <v>0</v>
      </c>
      <c r="EE24" s="11">
        <v>25</v>
      </c>
      <c r="EF24" s="11">
        <v>10</v>
      </c>
      <c r="EG24" s="11"/>
      <c r="EH24" s="11"/>
      <c r="EI24" s="11"/>
      <c r="EJ24" s="11">
        <v>20</v>
      </c>
      <c r="EK24" s="11">
        <v>30</v>
      </c>
      <c r="EL24" s="11">
        <v>5</v>
      </c>
      <c r="EM24" s="11"/>
      <c r="EN24" s="11"/>
      <c r="EO24" s="11"/>
      <c r="ER24" s="10">
        <v>5</v>
      </c>
      <c r="ES24" s="11">
        <v>25</v>
      </c>
      <c r="ET24" s="11">
        <v>40</v>
      </c>
      <c r="EU24" s="11">
        <v>35</v>
      </c>
      <c r="EV24" s="11"/>
      <c r="EW24" s="11"/>
      <c r="EX24" s="11"/>
      <c r="EY24" s="11">
        <v>10</v>
      </c>
      <c r="EZ24" s="11">
        <v>30</v>
      </c>
      <c r="FA24" s="11">
        <v>20</v>
      </c>
      <c r="FB24" s="11"/>
      <c r="FC24" s="11"/>
      <c r="FD24" s="11"/>
      <c r="FE24" s="11">
        <v>30</v>
      </c>
      <c r="FF24" s="11">
        <v>30</v>
      </c>
      <c r="FG24" s="11">
        <v>5</v>
      </c>
      <c r="FH24" s="11"/>
      <c r="FI24" s="11"/>
      <c r="FJ24" s="11"/>
      <c r="FK24" s="11">
        <v>20</v>
      </c>
      <c r="FL24" s="11">
        <v>10</v>
      </c>
      <c r="FM24" s="11">
        <v>25</v>
      </c>
      <c r="FN24" s="11"/>
      <c r="FO24" s="11"/>
      <c r="FP24" s="11"/>
      <c r="FQ24" s="11">
        <v>55</v>
      </c>
      <c r="FR24" s="11">
        <v>40</v>
      </c>
      <c r="FS24" s="11">
        <v>55</v>
      </c>
      <c r="FT24" s="11"/>
      <c r="FU24" s="11"/>
      <c r="FV24" s="11"/>
      <c r="FX24" s="10">
        <v>5</v>
      </c>
      <c r="FY24" s="11">
        <v>5</v>
      </c>
      <c r="FZ24" s="11">
        <v>25</v>
      </c>
      <c r="GA24" s="11">
        <v>25</v>
      </c>
      <c r="GB24" s="11"/>
      <c r="GC24" s="11"/>
      <c r="GD24" s="11"/>
      <c r="GE24" s="11">
        <v>55</v>
      </c>
      <c r="GF24" s="11">
        <v>20</v>
      </c>
      <c r="GG24" s="11">
        <v>15</v>
      </c>
      <c r="GH24" s="11"/>
      <c r="GI24" s="11"/>
      <c r="GJ24" s="11"/>
      <c r="GK24" s="11">
        <v>10</v>
      </c>
      <c r="GL24" s="11">
        <v>35</v>
      </c>
      <c r="GM24" s="11">
        <v>5</v>
      </c>
      <c r="GN24" s="11"/>
      <c r="GO24" s="11"/>
      <c r="GP24" s="11"/>
      <c r="GQ24" s="11">
        <v>40</v>
      </c>
      <c r="GR24" s="11">
        <v>20</v>
      </c>
      <c r="GS24" s="11">
        <v>50</v>
      </c>
      <c r="GT24" s="11"/>
      <c r="GU24" s="11"/>
      <c r="GV24" s="11"/>
      <c r="GW24" s="11">
        <v>15</v>
      </c>
      <c r="GX24" s="11">
        <v>5</v>
      </c>
      <c r="GY24" s="11">
        <v>15</v>
      </c>
      <c r="GZ24" s="11"/>
      <c r="HA24" s="11"/>
      <c r="HB24" s="11"/>
      <c r="HC24" s="10">
        <v>5</v>
      </c>
      <c r="HD24" s="11">
        <v>15</v>
      </c>
      <c r="HE24" s="11">
        <v>10</v>
      </c>
      <c r="HF24" s="11">
        <v>25</v>
      </c>
      <c r="HG24" s="11"/>
      <c r="HH24" s="11"/>
      <c r="HI24" s="11"/>
      <c r="HJ24" s="11">
        <v>0</v>
      </c>
      <c r="HK24" s="11">
        <v>15</v>
      </c>
      <c r="HL24" s="11">
        <v>0</v>
      </c>
      <c r="HM24" s="11"/>
      <c r="HN24" s="11"/>
      <c r="HO24" s="11"/>
      <c r="HP24" s="11">
        <v>10</v>
      </c>
      <c r="HQ24" s="11">
        <v>10</v>
      </c>
      <c r="HR24" s="11">
        <v>10</v>
      </c>
      <c r="HS24" s="11"/>
      <c r="HT24" s="11"/>
      <c r="HU24" s="11"/>
    </row>
    <row r="25" spans="3:229" ht="23.1">
      <c r="C25" s="10" t="s">
        <v>135</v>
      </c>
      <c r="D25" s="11">
        <v>5</v>
      </c>
      <c r="E25" s="11"/>
      <c r="F25" s="11">
        <v>0</v>
      </c>
      <c r="G25" s="11">
        <v>0</v>
      </c>
      <c r="H25" s="11">
        <v>0</v>
      </c>
      <c r="I25" s="11">
        <v>2.5</v>
      </c>
      <c r="J25" s="11">
        <v>5</v>
      </c>
      <c r="K25" s="11">
        <v>0</v>
      </c>
      <c r="L25" s="11">
        <v>5</v>
      </c>
      <c r="M25" s="11">
        <v>2.5</v>
      </c>
      <c r="N25" s="11">
        <v>0</v>
      </c>
      <c r="O25" s="11">
        <v>0</v>
      </c>
      <c r="P25" s="11">
        <v>0</v>
      </c>
      <c r="Q25" s="11"/>
      <c r="R25" s="11">
        <v>2.5</v>
      </c>
      <c r="S25" s="11">
        <v>0</v>
      </c>
      <c r="T25" s="11">
        <v>215</v>
      </c>
      <c r="U25" s="11"/>
      <c r="V25" s="11">
        <v>95</v>
      </c>
      <c r="W25" s="11"/>
      <c r="X25" s="11">
        <v>65</v>
      </c>
      <c r="Y25" s="11">
        <v>102.5</v>
      </c>
      <c r="Z25" s="11"/>
      <c r="AA25" s="11">
        <v>0</v>
      </c>
      <c r="AB25" s="11">
        <v>37.5</v>
      </c>
      <c r="AC25" s="11">
        <v>0</v>
      </c>
      <c r="AD25" s="11">
        <v>2.5</v>
      </c>
      <c r="AE25" s="11">
        <v>5</v>
      </c>
      <c r="AF25" s="11">
        <v>27.5</v>
      </c>
      <c r="AG25" s="11">
        <v>32.5</v>
      </c>
      <c r="AH25" s="11">
        <v>0</v>
      </c>
      <c r="AI25" s="11"/>
      <c r="AJ25" s="11">
        <v>0</v>
      </c>
      <c r="AK25" s="11">
        <v>5</v>
      </c>
      <c r="AL25" s="11"/>
      <c r="AM25" s="11">
        <v>2.5</v>
      </c>
      <c r="AN25" s="11">
        <v>27.5</v>
      </c>
      <c r="AO25" s="11">
        <v>10</v>
      </c>
      <c r="AP25" s="11">
        <v>5</v>
      </c>
      <c r="AQ25" s="11">
        <v>20</v>
      </c>
      <c r="AR25" s="11">
        <v>80</v>
      </c>
      <c r="AS25" s="11">
        <v>27.5</v>
      </c>
      <c r="AT25" s="11"/>
      <c r="AU25" s="11">
        <v>25</v>
      </c>
      <c r="AV25" s="11">
        <v>10</v>
      </c>
      <c r="AW25" s="11"/>
      <c r="AX25" s="11">
        <v>0</v>
      </c>
      <c r="AY25" s="11">
        <v>0</v>
      </c>
      <c r="AZ25" s="11">
        <v>130</v>
      </c>
      <c r="BA25" s="11">
        <v>52.5</v>
      </c>
      <c r="BB25" s="11"/>
      <c r="BC25" s="11"/>
      <c r="BD25" s="11"/>
      <c r="BE25" s="11"/>
      <c r="BF25" s="11">
        <v>10</v>
      </c>
      <c r="BG25" s="11">
        <v>15</v>
      </c>
      <c r="BH25" s="11">
        <v>0</v>
      </c>
      <c r="BI25" s="11">
        <v>0</v>
      </c>
      <c r="BJ25" s="11">
        <v>32.5</v>
      </c>
      <c r="BK25" s="11">
        <v>50</v>
      </c>
      <c r="BL25" s="11">
        <v>10</v>
      </c>
      <c r="BM25" s="11">
        <v>12.5</v>
      </c>
      <c r="BN25" s="11">
        <v>10</v>
      </c>
      <c r="BO25" s="11">
        <v>5</v>
      </c>
      <c r="BP25" s="11">
        <v>0</v>
      </c>
      <c r="BQ25" s="11">
        <v>30</v>
      </c>
      <c r="BR25" s="11">
        <v>125</v>
      </c>
      <c r="BS25" s="11">
        <v>0</v>
      </c>
      <c r="BT25" s="11">
        <v>0</v>
      </c>
      <c r="BU25" s="11">
        <v>5</v>
      </c>
      <c r="BV25" s="11">
        <v>17.5</v>
      </c>
      <c r="BW25" s="11">
        <v>0</v>
      </c>
      <c r="BX25" s="11">
        <v>7.5</v>
      </c>
      <c r="BY25" s="11">
        <v>192.5</v>
      </c>
      <c r="BZ25" s="11">
        <v>2.5</v>
      </c>
      <c r="CA25" s="11">
        <v>0</v>
      </c>
      <c r="CB25" s="11">
        <v>32.5</v>
      </c>
      <c r="CC25" s="11">
        <v>0</v>
      </c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>
        <v>5</v>
      </c>
      <c r="CQ25" s="11">
        <v>97.5</v>
      </c>
      <c r="CR25" s="11">
        <v>22.5</v>
      </c>
      <c r="CS25" s="11">
        <v>7.5</v>
      </c>
      <c r="CT25" s="11">
        <v>12.5</v>
      </c>
      <c r="CU25" s="11">
        <v>2.5</v>
      </c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J25" s="10" t="s">
        <v>171</v>
      </c>
      <c r="DK25" s="10">
        <v>6</v>
      </c>
      <c r="DL25" s="11">
        <v>0</v>
      </c>
      <c r="DM25" s="11">
        <v>15</v>
      </c>
      <c r="DN25" s="11">
        <v>15</v>
      </c>
      <c r="DO25" s="11"/>
      <c r="DP25" s="11"/>
      <c r="DQ25" s="11"/>
      <c r="DR25" s="11">
        <v>15</v>
      </c>
      <c r="DS25" s="11">
        <v>0</v>
      </c>
      <c r="DT25" s="11">
        <v>5</v>
      </c>
      <c r="DU25" s="11"/>
      <c r="DV25" s="11"/>
      <c r="DW25" s="11"/>
      <c r="DX25" s="11">
        <v>30</v>
      </c>
      <c r="DY25" s="11">
        <v>15</v>
      </c>
      <c r="DZ25" s="11">
        <v>20</v>
      </c>
      <c r="EA25" s="11"/>
      <c r="EB25" s="11"/>
      <c r="EC25" s="11"/>
      <c r="ED25" s="11">
        <v>35</v>
      </c>
      <c r="EE25" s="11">
        <v>30</v>
      </c>
      <c r="EF25" s="11">
        <v>25</v>
      </c>
      <c r="EG25" s="11"/>
      <c r="EH25" s="11"/>
      <c r="EI25" s="11"/>
      <c r="EJ25" s="11">
        <v>5</v>
      </c>
      <c r="EK25" s="11">
        <v>5</v>
      </c>
      <c r="EL25" s="11">
        <v>15</v>
      </c>
      <c r="EM25" s="11"/>
      <c r="EN25" s="11"/>
      <c r="EO25" s="11"/>
      <c r="ER25" s="10">
        <v>6</v>
      </c>
      <c r="ES25" s="11">
        <v>10</v>
      </c>
      <c r="ET25" s="11">
        <v>15</v>
      </c>
      <c r="EU25" s="11">
        <v>30</v>
      </c>
      <c r="EV25" s="11"/>
      <c r="EW25" s="11"/>
      <c r="EX25" s="11"/>
      <c r="EY25" s="11">
        <v>25</v>
      </c>
      <c r="EZ25" s="11">
        <v>35</v>
      </c>
      <c r="FA25" s="11">
        <v>10</v>
      </c>
      <c r="FB25" s="11"/>
      <c r="FC25" s="11"/>
      <c r="FD25" s="11"/>
      <c r="FE25" s="11">
        <v>30</v>
      </c>
      <c r="FF25" s="11">
        <v>10</v>
      </c>
      <c r="FG25" s="11">
        <v>10</v>
      </c>
      <c r="FH25" s="11"/>
      <c r="FI25" s="11"/>
      <c r="FJ25" s="11"/>
      <c r="FK25" s="11">
        <v>15</v>
      </c>
      <c r="FL25" s="11">
        <v>10</v>
      </c>
      <c r="FM25" s="11">
        <v>10</v>
      </c>
      <c r="FN25" s="11"/>
      <c r="FO25" s="11"/>
      <c r="FP25" s="11"/>
      <c r="FQ25" s="11">
        <v>30</v>
      </c>
      <c r="FR25" s="11">
        <v>15</v>
      </c>
      <c r="FS25" s="11">
        <v>30</v>
      </c>
      <c r="FT25" s="11"/>
      <c r="FU25" s="11"/>
      <c r="FV25" s="11"/>
      <c r="FX25" s="10">
        <v>6</v>
      </c>
      <c r="FY25" s="11">
        <v>20</v>
      </c>
      <c r="FZ25" s="11">
        <v>10</v>
      </c>
      <c r="GA25" s="11">
        <v>10</v>
      </c>
      <c r="GB25" s="11"/>
      <c r="GC25" s="11"/>
      <c r="GD25" s="11"/>
      <c r="GE25" s="11">
        <v>20</v>
      </c>
      <c r="GF25" s="11">
        <v>20</v>
      </c>
      <c r="GG25" s="11">
        <v>15</v>
      </c>
      <c r="GH25" s="11"/>
      <c r="GI25" s="11"/>
      <c r="GJ25" s="11"/>
      <c r="GK25" s="11">
        <v>5</v>
      </c>
      <c r="GL25" s="11">
        <v>20</v>
      </c>
      <c r="GM25" s="11">
        <v>10</v>
      </c>
      <c r="GN25" s="11"/>
      <c r="GO25" s="11"/>
      <c r="GP25" s="11"/>
      <c r="GQ25" s="11">
        <v>0</v>
      </c>
      <c r="GR25" s="11">
        <v>15</v>
      </c>
      <c r="GS25" s="11">
        <v>15</v>
      </c>
      <c r="GT25" s="11"/>
      <c r="GU25" s="11"/>
      <c r="GV25" s="11"/>
      <c r="GW25" s="11">
        <v>10</v>
      </c>
      <c r="GX25" s="11">
        <v>20</v>
      </c>
      <c r="GY25" s="11">
        <v>15</v>
      </c>
      <c r="GZ25" s="11"/>
      <c r="HA25" s="11"/>
      <c r="HB25" s="11"/>
      <c r="HC25" s="10">
        <v>6</v>
      </c>
      <c r="HD25" s="11">
        <v>10</v>
      </c>
      <c r="HE25" s="11">
        <v>10</v>
      </c>
      <c r="HF25" s="11">
        <v>15</v>
      </c>
      <c r="HG25" s="11"/>
      <c r="HH25" s="11"/>
      <c r="HI25" s="11"/>
      <c r="HJ25" s="11">
        <v>10</v>
      </c>
      <c r="HK25" s="11">
        <v>5</v>
      </c>
      <c r="HL25" s="11">
        <v>5</v>
      </c>
      <c r="HM25" s="11"/>
      <c r="HN25" s="11"/>
      <c r="HO25" s="11"/>
      <c r="HP25" s="11">
        <v>10</v>
      </c>
      <c r="HQ25" s="11">
        <v>10</v>
      </c>
      <c r="HR25" s="11">
        <v>5</v>
      </c>
      <c r="HS25" s="11"/>
      <c r="HT25" s="11"/>
      <c r="HU25" s="11"/>
    </row>
    <row r="26" spans="3:229" ht="23.1">
      <c r="C26" s="10" t="s">
        <v>137</v>
      </c>
      <c r="D26" s="11">
        <v>30</v>
      </c>
      <c r="E26" s="11"/>
      <c r="F26" s="11">
        <v>7.5</v>
      </c>
      <c r="G26" s="11">
        <v>5</v>
      </c>
      <c r="H26" s="11">
        <v>35</v>
      </c>
      <c r="I26" s="11">
        <v>5</v>
      </c>
      <c r="J26" s="11">
        <v>85</v>
      </c>
      <c r="K26" s="11">
        <v>0</v>
      </c>
      <c r="L26" s="11">
        <v>0</v>
      </c>
      <c r="M26" s="11">
        <v>92.5</v>
      </c>
      <c r="N26" s="11">
        <v>10</v>
      </c>
      <c r="O26" s="11">
        <v>10</v>
      </c>
      <c r="P26" s="11">
        <v>10</v>
      </c>
      <c r="Q26" s="11"/>
      <c r="R26" s="11">
        <v>175</v>
      </c>
      <c r="S26" s="11">
        <v>25</v>
      </c>
      <c r="T26" s="11">
        <v>77.5</v>
      </c>
      <c r="U26" s="11"/>
      <c r="V26" s="11">
        <v>77.5</v>
      </c>
      <c r="W26" s="11"/>
      <c r="X26" s="11">
        <v>240</v>
      </c>
      <c r="Y26" s="11">
        <v>52.5</v>
      </c>
      <c r="Z26" s="11"/>
      <c r="AA26" s="11">
        <v>7.5</v>
      </c>
      <c r="AB26" s="11">
        <v>20</v>
      </c>
      <c r="AC26" s="11">
        <v>0</v>
      </c>
      <c r="AD26" s="11">
        <v>42.5</v>
      </c>
      <c r="AE26" s="11">
        <v>7.5</v>
      </c>
      <c r="AF26" s="11">
        <v>27.5</v>
      </c>
      <c r="AG26" s="11">
        <v>5</v>
      </c>
      <c r="AH26" s="11">
        <v>5</v>
      </c>
      <c r="AI26" s="11"/>
      <c r="AJ26" s="11"/>
      <c r="AK26" s="11">
        <v>0</v>
      </c>
      <c r="AL26" s="11"/>
      <c r="AM26" s="11">
        <v>0</v>
      </c>
      <c r="AN26" s="11">
        <v>45</v>
      </c>
      <c r="AO26" s="11">
        <v>32.5</v>
      </c>
      <c r="AP26" s="11">
        <v>17.5</v>
      </c>
      <c r="AQ26" s="11">
        <v>85</v>
      </c>
      <c r="AR26" s="11">
        <v>32.5</v>
      </c>
      <c r="AS26" s="11">
        <v>22.5</v>
      </c>
      <c r="AT26" s="11"/>
      <c r="AU26" s="11">
        <v>15</v>
      </c>
      <c r="AV26" s="11">
        <v>0</v>
      </c>
      <c r="AW26" s="11"/>
      <c r="AX26" s="11"/>
      <c r="AY26" s="11">
        <v>0</v>
      </c>
      <c r="AZ26" s="11">
        <v>5</v>
      </c>
      <c r="BA26" s="11">
        <v>170</v>
      </c>
      <c r="BB26" s="11"/>
      <c r="BC26" s="11"/>
      <c r="BD26" s="11"/>
      <c r="BE26" s="11"/>
      <c r="BF26" s="11">
        <v>12.5</v>
      </c>
      <c r="BG26" s="11">
        <v>95</v>
      </c>
      <c r="BH26" s="11">
        <v>12.5</v>
      </c>
      <c r="BI26" s="11">
        <v>30</v>
      </c>
      <c r="BJ26" s="11">
        <v>0</v>
      </c>
      <c r="BK26" s="11">
        <v>105</v>
      </c>
      <c r="BL26" s="11">
        <v>5</v>
      </c>
      <c r="BM26" s="11">
        <v>0</v>
      </c>
      <c r="BN26" s="11">
        <v>5</v>
      </c>
      <c r="BO26" s="11">
        <v>17.5</v>
      </c>
      <c r="BP26" s="11">
        <v>7.5</v>
      </c>
      <c r="BQ26" s="11">
        <v>5</v>
      </c>
      <c r="BR26" s="11">
        <v>25</v>
      </c>
      <c r="BS26" s="11">
        <v>5</v>
      </c>
      <c r="BT26" s="11">
        <v>132.5</v>
      </c>
      <c r="BU26" s="11">
        <v>25</v>
      </c>
      <c r="BV26" s="11">
        <v>35</v>
      </c>
      <c r="BW26" s="11">
        <v>5</v>
      </c>
      <c r="BX26" s="11">
        <v>12.5</v>
      </c>
      <c r="BY26" s="11">
        <v>17.5</v>
      </c>
      <c r="BZ26" s="11">
        <v>52.5</v>
      </c>
      <c r="CA26" s="11">
        <v>2.5</v>
      </c>
      <c r="CB26" s="11">
        <v>0</v>
      </c>
      <c r="CC26" s="11">
        <v>5</v>
      </c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0</v>
      </c>
      <c r="CQ26" s="11"/>
      <c r="CR26" s="11">
        <v>30</v>
      </c>
      <c r="CS26" s="11">
        <v>0</v>
      </c>
      <c r="CT26" s="11">
        <v>40</v>
      </c>
      <c r="CU26" s="11">
        <v>0</v>
      </c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J26" s="10" t="s">
        <v>172</v>
      </c>
      <c r="DK26" s="10">
        <v>7</v>
      </c>
      <c r="DL26" s="11">
        <v>20</v>
      </c>
      <c r="DM26" s="11">
        <v>15</v>
      </c>
      <c r="DN26" s="11">
        <v>5</v>
      </c>
      <c r="DO26" s="11"/>
      <c r="DP26" s="11"/>
      <c r="DQ26" s="11"/>
      <c r="DR26" s="11">
        <v>25</v>
      </c>
      <c r="DS26" s="11">
        <v>0</v>
      </c>
      <c r="DT26" s="11">
        <v>5</v>
      </c>
      <c r="DU26" s="11"/>
      <c r="DV26" s="11"/>
      <c r="DW26" s="11"/>
      <c r="DX26" s="11">
        <v>5</v>
      </c>
      <c r="DY26" s="11">
        <v>5</v>
      </c>
      <c r="DZ26" s="11">
        <v>10</v>
      </c>
      <c r="EA26" s="11"/>
      <c r="EB26" s="11"/>
      <c r="EC26" s="11"/>
      <c r="ED26" s="11">
        <v>10</v>
      </c>
      <c r="EE26" s="11">
        <v>20</v>
      </c>
      <c r="EF26" s="11">
        <v>15</v>
      </c>
      <c r="EG26" s="11"/>
      <c r="EH26" s="11"/>
      <c r="EI26" s="11"/>
      <c r="EJ26" s="11">
        <v>25</v>
      </c>
      <c r="EK26" s="11">
        <v>5</v>
      </c>
      <c r="EL26" s="11">
        <v>25</v>
      </c>
      <c r="EM26" s="11"/>
      <c r="EN26" s="11"/>
      <c r="EO26" s="11"/>
      <c r="ER26" s="10">
        <v>7</v>
      </c>
      <c r="ES26" s="11">
        <v>145</v>
      </c>
      <c r="ET26" s="11">
        <v>170</v>
      </c>
      <c r="EU26" s="11">
        <v>105</v>
      </c>
      <c r="EV26" s="11"/>
      <c r="EW26" s="11"/>
      <c r="EX26" s="11"/>
      <c r="EY26" s="11">
        <v>40</v>
      </c>
      <c r="EZ26" s="11">
        <v>55</v>
      </c>
      <c r="FA26" s="11">
        <v>75</v>
      </c>
      <c r="FB26" s="11"/>
      <c r="FC26" s="11"/>
      <c r="FD26" s="11"/>
      <c r="FE26" s="11">
        <v>50</v>
      </c>
      <c r="FF26" s="11">
        <v>65</v>
      </c>
      <c r="FG26" s="11">
        <v>35</v>
      </c>
      <c r="FH26" s="11"/>
      <c r="FI26" s="11"/>
      <c r="FJ26" s="11"/>
      <c r="FK26" s="11">
        <v>10</v>
      </c>
      <c r="FL26" s="11">
        <v>20</v>
      </c>
      <c r="FM26" s="11">
        <v>10</v>
      </c>
      <c r="FN26" s="11"/>
      <c r="FO26" s="11"/>
      <c r="FP26" s="11"/>
      <c r="FQ26" s="11">
        <v>35</v>
      </c>
      <c r="FR26" s="11">
        <v>65</v>
      </c>
      <c r="FS26" s="11">
        <v>35</v>
      </c>
      <c r="FT26" s="11"/>
      <c r="FU26" s="11"/>
      <c r="FV26" s="11"/>
      <c r="FX26" s="10">
        <v>7</v>
      </c>
      <c r="FY26" s="11">
        <v>75</v>
      </c>
      <c r="FZ26" s="11">
        <v>70</v>
      </c>
      <c r="GA26" s="11">
        <v>90</v>
      </c>
      <c r="GB26" s="11"/>
      <c r="GC26" s="11"/>
      <c r="GD26" s="11"/>
      <c r="GE26" s="11">
        <v>190</v>
      </c>
      <c r="GF26" s="11">
        <v>75</v>
      </c>
      <c r="GG26" s="11">
        <v>65</v>
      </c>
      <c r="GH26" s="11"/>
      <c r="GI26" s="11"/>
      <c r="GJ26" s="11"/>
      <c r="GK26" s="11">
        <v>35</v>
      </c>
      <c r="GL26" s="11">
        <v>50</v>
      </c>
      <c r="GM26" s="11">
        <v>40</v>
      </c>
      <c r="GN26" s="11"/>
      <c r="GO26" s="11"/>
      <c r="GP26" s="11"/>
      <c r="GQ26" s="11">
        <v>0</v>
      </c>
      <c r="GR26" s="11">
        <v>25</v>
      </c>
      <c r="GS26" s="11">
        <v>50</v>
      </c>
      <c r="GT26" s="11"/>
      <c r="GU26" s="11"/>
      <c r="GV26" s="11"/>
      <c r="GW26" s="11">
        <v>15</v>
      </c>
      <c r="GX26" s="11">
        <v>10</v>
      </c>
      <c r="GY26" s="11">
        <v>10</v>
      </c>
      <c r="GZ26" s="11"/>
      <c r="HA26" s="11"/>
      <c r="HB26" s="11"/>
      <c r="HC26" s="10">
        <v>7</v>
      </c>
      <c r="HD26" s="11">
        <v>0</v>
      </c>
      <c r="HE26" s="11">
        <v>15</v>
      </c>
      <c r="HF26" s="11">
        <v>30</v>
      </c>
      <c r="HG26" s="11"/>
      <c r="HH26" s="11"/>
      <c r="HI26" s="11"/>
      <c r="HJ26" s="11">
        <v>10</v>
      </c>
      <c r="HK26" s="11">
        <v>10</v>
      </c>
      <c r="HL26" s="11">
        <v>0</v>
      </c>
      <c r="HM26" s="11"/>
      <c r="HN26" s="11"/>
      <c r="HO26" s="11"/>
      <c r="HP26" s="11">
        <v>20</v>
      </c>
      <c r="HQ26" s="11">
        <v>5</v>
      </c>
      <c r="HR26" s="11">
        <v>5</v>
      </c>
      <c r="HS26" s="11"/>
      <c r="HT26" s="11"/>
      <c r="HU26" s="11"/>
    </row>
    <row r="27" spans="3:229" ht="23.1">
      <c r="C27" s="10" t="s">
        <v>139</v>
      </c>
      <c r="D27" s="11">
        <v>3545</v>
      </c>
      <c r="E27" s="11"/>
      <c r="F27" s="11">
        <v>1942.5</v>
      </c>
      <c r="G27" s="11">
        <v>425</v>
      </c>
      <c r="H27" s="11">
        <v>3380</v>
      </c>
      <c r="I27" s="11">
        <v>1817.5</v>
      </c>
      <c r="J27" s="11">
        <v>4037.5</v>
      </c>
      <c r="K27" s="11">
        <v>2402.5</v>
      </c>
      <c r="L27" s="11">
        <v>1305</v>
      </c>
      <c r="M27" s="11">
        <v>9045</v>
      </c>
      <c r="N27" s="11">
        <v>4653.3333300000004</v>
      </c>
      <c r="O27" s="11">
        <v>4653.3333300000004</v>
      </c>
      <c r="P27" s="11">
        <v>4653.3333300000004</v>
      </c>
      <c r="Q27" s="11"/>
      <c r="R27" s="11">
        <v>3072.5</v>
      </c>
      <c r="S27" s="11">
        <v>4302.5</v>
      </c>
      <c r="T27" s="11">
        <v>5235</v>
      </c>
      <c r="U27" s="11"/>
      <c r="V27" s="11">
        <v>10630</v>
      </c>
      <c r="W27" s="11"/>
      <c r="X27" s="11">
        <v>10570</v>
      </c>
      <c r="Y27" s="11">
        <v>11025</v>
      </c>
      <c r="Z27" s="11"/>
      <c r="AA27" s="11">
        <v>4482.5</v>
      </c>
      <c r="AB27" s="11">
        <v>4697.5</v>
      </c>
      <c r="AC27" s="11">
        <v>4427.5</v>
      </c>
      <c r="AD27" s="11">
        <v>5955</v>
      </c>
      <c r="AE27" s="11">
        <v>3225</v>
      </c>
      <c r="AF27" s="11">
        <v>6995</v>
      </c>
      <c r="AG27" s="11">
        <v>2820</v>
      </c>
      <c r="AH27" s="11">
        <v>1070</v>
      </c>
      <c r="AI27" s="11">
        <v>6010</v>
      </c>
      <c r="AJ27" s="11">
        <v>5155</v>
      </c>
      <c r="AK27" s="11">
        <v>1125</v>
      </c>
      <c r="AL27" s="11"/>
      <c r="AM27" s="11">
        <v>2145</v>
      </c>
      <c r="AN27" s="11">
        <v>6030</v>
      </c>
      <c r="AO27" s="11">
        <v>5130</v>
      </c>
      <c r="AP27" s="11">
        <v>2110</v>
      </c>
      <c r="AQ27" s="11">
        <v>3680</v>
      </c>
      <c r="AR27" s="11">
        <v>5317.5</v>
      </c>
      <c r="AS27" s="11">
        <v>5440</v>
      </c>
      <c r="AT27" s="11"/>
      <c r="AU27" s="11">
        <v>5395</v>
      </c>
      <c r="AV27" s="11">
        <v>2880</v>
      </c>
      <c r="AW27" s="11">
        <v>1135</v>
      </c>
      <c r="AX27" s="11">
        <v>3800</v>
      </c>
      <c r="AY27" s="11">
        <v>975</v>
      </c>
      <c r="AZ27" s="11">
        <v>5072.5</v>
      </c>
      <c r="BA27" s="11">
        <v>10947.5</v>
      </c>
      <c r="BB27" s="11"/>
      <c r="BC27" s="11"/>
      <c r="BD27" s="11"/>
      <c r="BE27" s="11"/>
      <c r="BF27" s="11">
        <v>4075</v>
      </c>
      <c r="BG27" s="11">
        <v>7670</v>
      </c>
      <c r="BH27" s="11">
        <v>2290</v>
      </c>
      <c r="BI27" s="11">
        <v>4695</v>
      </c>
      <c r="BJ27" s="11">
        <v>3485</v>
      </c>
      <c r="BK27" s="11">
        <v>7530</v>
      </c>
      <c r="BL27" s="11">
        <v>2745</v>
      </c>
      <c r="BM27" s="11">
        <v>2840</v>
      </c>
      <c r="BN27" s="11">
        <v>1840</v>
      </c>
      <c r="BO27" s="11">
        <v>2412.5</v>
      </c>
      <c r="BP27" s="11">
        <v>2725</v>
      </c>
      <c r="BQ27" s="11">
        <v>4632.5</v>
      </c>
      <c r="BR27" s="11">
        <v>2540</v>
      </c>
      <c r="BS27" s="11">
        <v>4652.5</v>
      </c>
      <c r="BT27" s="11">
        <v>6060</v>
      </c>
      <c r="BU27" s="11">
        <v>642.5</v>
      </c>
      <c r="BV27" s="11">
        <v>655</v>
      </c>
      <c r="BW27" s="11">
        <v>367.5</v>
      </c>
      <c r="BX27" s="11">
        <v>1680</v>
      </c>
      <c r="BY27" s="11">
        <v>4617.5</v>
      </c>
      <c r="BZ27" s="11">
        <v>6837.5</v>
      </c>
      <c r="CA27" s="11">
        <v>960</v>
      </c>
      <c r="CB27" s="11">
        <v>1792.5</v>
      </c>
      <c r="CC27" s="11">
        <v>977.5</v>
      </c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>
        <v>642.5</v>
      </c>
      <c r="CQ27" s="11">
        <v>2315</v>
      </c>
      <c r="CR27" s="11">
        <v>4892.5</v>
      </c>
      <c r="CS27" s="11">
        <v>350</v>
      </c>
      <c r="CT27" s="11">
        <v>1915</v>
      </c>
      <c r="CU27" s="11">
        <v>1030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J27" s="10" t="s">
        <v>173</v>
      </c>
      <c r="DK27" s="10">
        <v>8</v>
      </c>
      <c r="DL27" s="11">
        <v>5</v>
      </c>
      <c r="DM27" s="11">
        <v>5</v>
      </c>
      <c r="DN27" s="11">
        <v>20</v>
      </c>
      <c r="DO27" s="11"/>
      <c r="DP27" s="11"/>
      <c r="DQ27" s="11"/>
      <c r="DR27" s="11">
        <v>15</v>
      </c>
      <c r="DS27" s="11">
        <v>5</v>
      </c>
      <c r="DT27" s="11">
        <v>35</v>
      </c>
      <c r="DU27" s="11"/>
      <c r="DV27" s="11"/>
      <c r="DW27" s="11"/>
      <c r="DX27" s="11">
        <v>50</v>
      </c>
      <c r="DY27" s="11">
        <v>5</v>
      </c>
      <c r="DZ27" s="11">
        <v>0</v>
      </c>
      <c r="EA27" s="11"/>
      <c r="EB27" s="11"/>
      <c r="EC27" s="11"/>
      <c r="ED27" s="11">
        <v>0</v>
      </c>
      <c r="EE27" s="11">
        <v>10</v>
      </c>
      <c r="EF27" s="11">
        <v>15</v>
      </c>
      <c r="EG27" s="11"/>
      <c r="EH27" s="11"/>
      <c r="EI27" s="11"/>
      <c r="EJ27" s="11">
        <v>15</v>
      </c>
      <c r="EK27" s="11">
        <v>20</v>
      </c>
      <c r="EL27" s="11">
        <v>55</v>
      </c>
      <c r="EM27" s="11"/>
      <c r="EN27" s="11"/>
      <c r="EO27" s="11"/>
      <c r="ER27" s="10">
        <v>8</v>
      </c>
      <c r="ES27" s="11">
        <v>35</v>
      </c>
      <c r="ET27" s="11">
        <v>70</v>
      </c>
      <c r="EU27" s="11">
        <v>55</v>
      </c>
      <c r="EV27" s="11"/>
      <c r="EW27" s="11"/>
      <c r="EX27" s="11"/>
      <c r="EY27" s="11">
        <v>10</v>
      </c>
      <c r="EZ27" s="11">
        <v>20</v>
      </c>
      <c r="FA27" s="11">
        <v>20</v>
      </c>
      <c r="FB27" s="11"/>
      <c r="FC27" s="11"/>
      <c r="FD27" s="11"/>
      <c r="FE27" s="11">
        <v>25</v>
      </c>
      <c r="FF27" s="11">
        <v>25</v>
      </c>
      <c r="FG27" s="11">
        <v>15</v>
      </c>
      <c r="FH27" s="11"/>
      <c r="FI27" s="11"/>
      <c r="FJ27" s="11"/>
      <c r="FK27" s="11">
        <v>5</v>
      </c>
      <c r="FL27" s="11">
        <v>30</v>
      </c>
      <c r="FM27" s="11">
        <v>30</v>
      </c>
      <c r="FN27" s="11"/>
      <c r="FO27" s="11"/>
      <c r="FP27" s="11"/>
      <c r="FQ27" s="11">
        <v>5</v>
      </c>
      <c r="FR27" s="11">
        <v>70</v>
      </c>
      <c r="FS27" s="11">
        <v>50</v>
      </c>
      <c r="FT27" s="11"/>
      <c r="FU27" s="11"/>
      <c r="FV27" s="11"/>
      <c r="FX27" s="10">
        <v>8</v>
      </c>
      <c r="FY27" s="11">
        <v>35</v>
      </c>
      <c r="FZ27" s="11">
        <v>20</v>
      </c>
      <c r="GA27" s="11">
        <v>15</v>
      </c>
      <c r="GB27" s="11"/>
      <c r="GC27" s="11"/>
      <c r="GD27" s="11"/>
      <c r="GE27" s="11">
        <v>0</v>
      </c>
      <c r="GF27" s="11">
        <v>20</v>
      </c>
      <c r="GG27" s="11">
        <v>5</v>
      </c>
      <c r="GH27" s="11"/>
      <c r="GI27" s="11"/>
      <c r="GJ27" s="11"/>
      <c r="GK27" s="11">
        <v>5</v>
      </c>
      <c r="GL27" s="11">
        <v>15</v>
      </c>
      <c r="GM27" s="11">
        <v>5</v>
      </c>
      <c r="GN27" s="11"/>
      <c r="GO27" s="11"/>
      <c r="GP27" s="11"/>
      <c r="GQ27" s="11">
        <v>10</v>
      </c>
      <c r="GR27" s="11">
        <v>15</v>
      </c>
      <c r="GS27" s="11">
        <v>0</v>
      </c>
      <c r="GT27" s="11"/>
      <c r="GU27" s="11"/>
      <c r="GV27" s="11"/>
      <c r="GW27" s="11">
        <v>10</v>
      </c>
      <c r="GX27" s="11">
        <v>0</v>
      </c>
      <c r="GY27" s="11">
        <v>15</v>
      </c>
      <c r="GZ27" s="11"/>
      <c r="HA27" s="11"/>
      <c r="HB27" s="11"/>
      <c r="HC27" s="10">
        <v>8</v>
      </c>
      <c r="HD27" s="11">
        <v>5</v>
      </c>
      <c r="HE27" s="11">
        <v>25</v>
      </c>
      <c r="HF27" s="11">
        <v>25</v>
      </c>
      <c r="HG27" s="11"/>
      <c r="HH27" s="11"/>
      <c r="HI27" s="11"/>
      <c r="HJ27" s="11">
        <v>5</v>
      </c>
      <c r="HK27" s="11">
        <v>10</v>
      </c>
      <c r="HL27" s="11">
        <v>0</v>
      </c>
      <c r="HM27" s="11"/>
      <c r="HN27" s="11"/>
      <c r="HO27" s="11"/>
      <c r="HP27" s="11">
        <v>5</v>
      </c>
      <c r="HQ27" s="11">
        <v>25</v>
      </c>
      <c r="HR27" s="11">
        <v>25</v>
      </c>
      <c r="HS27" s="11"/>
      <c r="HT27" s="11"/>
      <c r="HU27" s="11"/>
    </row>
    <row r="28" spans="3:229" ht="23.1">
      <c r="C28" s="10" t="s">
        <v>141</v>
      </c>
      <c r="D28" s="11">
        <v>2.5</v>
      </c>
      <c r="E28" s="11"/>
      <c r="F28" s="11">
        <v>0</v>
      </c>
      <c r="G28" s="11">
        <v>7.5</v>
      </c>
      <c r="H28" s="11">
        <v>2.5</v>
      </c>
      <c r="I28" s="11">
        <v>0</v>
      </c>
      <c r="J28" s="11">
        <v>2.5</v>
      </c>
      <c r="K28" s="11">
        <v>2.5</v>
      </c>
      <c r="L28" s="11">
        <v>0</v>
      </c>
      <c r="M28" s="11">
        <v>5</v>
      </c>
      <c r="N28" s="11">
        <v>2.5</v>
      </c>
      <c r="O28" s="11">
        <v>2.5</v>
      </c>
      <c r="P28" s="11">
        <v>2.5</v>
      </c>
      <c r="Q28" s="11"/>
      <c r="R28" s="11">
        <v>15</v>
      </c>
      <c r="S28" s="11">
        <v>0</v>
      </c>
      <c r="T28" s="11">
        <v>5</v>
      </c>
      <c r="U28" s="11"/>
      <c r="V28" s="11">
        <v>5</v>
      </c>
      <c r="W28" s="11"/>
      <c r="X28" s="11">
        <v>0</v>
      </c>
      <c r="Y28" s="11">
        <v>2.5</v>
      </c>
      <c r="Z28" s="11"/>
      <c r="AA28" s="11">
        <v>2.5</v>
      </c>
      <c r="AB28" s="11">
        <v>0</v>
      </c>
      <c r="AC28" s="11">
        <v>0</v>
      </c>
      <c r="AD28" s="11">
        <v>12.5</v>
      </c>
      <c r="AE28" s="11">
        <v>5</v>
      </c>
      <c r="AF28" s="11">
        <v>135</v>
      </c>
      <c r="AG28" s="11">
        <v>7.5</v>
      </c>
      <c r="AH28" s="11">
        <v>0</v>
      </c>
      <c r="AI28" s="11">
        <v>0</v>
      </c>
      <c r="AJ28" s="11">
        <v>0</v>
      </c>
      <c r="AK28" s="11">
        <v>0</v>
      </c>
      <c r="AL28" s="11"/>
      <c r="AM28" s="11">
        <v>2.5</v>
      </c>
      <c r="AN28" s="11">
        <v>5</v>
      </c>
      <c r="AO28" s="11">
        <v>0</v>
      </c>
      <c r="AP28" s="11">
        <v>0</v>
      </c>
      <c r="AQ28" s="11">
        <v>0</v>
      </c>
      <c r="AR28" s="11">
        <v>7.5</v>
      </c>
      <c r="AS28" s="11">
        <v>5</v>
      </c>
      <c r="AT28" s="11"/>
      <c r="AU28" s="11">
        <v>0</v>
      </c>
      <c r="AV28" s="11">
        <v>0</v>
      </c>
      <c r="AW28" s="11">
        <v>0</v>
      </c>
      <c r="AX28" s="11">
        <v>0</v>
      </c>
      <c r="AY28" s="11">
        <v>2.5</v>
      </c>
      <c r="AZ28" s="11">
        <v>0</v>
      </c>
      <c r="BA28" s="11">
        <v>0</v>
      </c>
      <c r="BB28" s="11"/>
      <c r="BC28" s="11"/>
      <c r="BD28" s="11"/>
      <c r="BE28" s="11"/>
      <c r="BF28" s="11">
        <v>7.5</v>
      </c>
      <c r="BG28" s="11">
        <v>7.5</v>
      </c>
      <c r="BH28" s="11">
        <v>20</v>
      </c>
      <c r="BI28" s="11">
        <v>0</v>
      </c>
      <c r="BJ28" s="11">
        <v>0</v>
      </c>
      <c r="BK28" s="11">
        <v>2.5</v>
      </c>
      <c r="BL28" s="11">
        <v>0</v>
      </c>
      <c r="BM28" s="11">
        <v>0</v>
      </c>
      <c r="BN28" s="11">
        <v>2.5</v>
      </c>
      <c r="BO28" s="11">
        <v>2.5</v>
      </c>
      <c r="BP28" s="11">
        <v>7.5</v>
      </c>
      <c r="BQ28" s="11">
        <v>0</v>
      </c>
      <c r="BR28" s="11">
        <v>5</v>
      </c>
      <c r="BS28" s="11">
        <v>0</v>
      </c>
      <c r="BT28" s="11">
        <v>0</v>
      </c>
      <c r="BU28" s="11">
        <v>7.5</v>
      </c>
      <c r="BV28" s="11">
        <v>5</v>
      </c>
      <c r="BW28" s="11">
        <v>0</v>
      </c>
      <c r="BX28" s="11">
        <v>0</v>
      </c>
      <c r="BY28" s="11">
        <v>5</v>
      </c>
      <c r="BZ28" s="11">
        <v>2.5</v>
      </c>
      <c r="CA28" s="11">
        <v>0</v>
      </c>
      <c r="CB28" s="11">
        <v>2.5</v>
      </c>
      <c r="CC28" s="11">
        <v>0</v>
      </c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>
        <v>2.5</v>
      </c>
      <c r="CQ28" s="11">
        <v>0</v>
      </c>
      <c r="CR28" s="11">
        <v>0</v>
      </c>
      <c r="CS28" s="11">
        <v>5</v>
      </c>
      <c r="CT28" s="11">
        <v>5</v>
      </c>
      <c r="CU28" s="11">
        <v>5</v>
      </c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J28" s="10" t="s">
        <v>174</v>
      </c>
      <c r="DK28" s="10">
        <v>9</v>
      </c>
      <c r="DL28" s="11">
        <v>25</v>
      </c>
      <c r="DM28" s="11">
        <v>10</v>
      </c>
      <c r="DN28" s="11">
        <v>30</v>
      </c>
      <c r="DO28" s="11"/>
      <c r="DP28" s="11"/>
      <c r="DQ28" s="11"/>
      <c r="DR28" s="11">
        <v>10</v>
      </c>
      <c r="DS28" s="11">
        <v>5</v>
      </c>
      <c r="DT28" s="11">
        <v>20</v>
      </c>
      <c r="DU28" s="11"/>
      <c r="DV28" s="11"/>
      <c r="DW28" s="11"/>
      <c r="DX28" s="11">
        <v>30</v>
      </c>
      <c r="DY28" s="11">
        <v>20</v>
      </c>
      <c r="DZ28" s="11">
        <v>15</v>
      </c>
      <c r="EA28" s="11"/>
      <c r="EB28" s="11"/>
      <c r="EC28" s="11"/>
      <c r="ED28" s="11">
        <v>20</v>
      </c>
      <c r="EE28" s="11">
        <v>15</v>
      </c>
      <c r="EF28" s="11">
        <v>15</v>
      </c>
      <c r="EG28" s="11"/>
      <c r="EH28" s="11"/>
      <c r="EI28" s="11"/>
      <c r="EJ28" s="11">
        <v>0</v>
      </c>
      <c r="EK28" s="11">
        <v>5</v>
      </c>
      <c r="EL28" s="11">
        <v>5</v>
      </c>
      <c r="EM28" s="11"/>
      <c r="EN28" s="11"/>
      <c r="EO28" s="11"/>
      <c r="ER28" s="10">
        <v>9</v>
      </c>
      <c r="ES28" s="11">
        <v>115</v>
      </c>
      <c r="ET28" s="11">
        <v>95</v>
      </c>
      <c r="EU28" s="11">
        <v>150</v>
      </c>
      <c r="EV28" s="11"/>
      <c r="EW28" s="11"/>
      <c r="EX28" s="11"/>
      <c r="EY28" s="11">
        <v>185</v>
      </c>
      <c r="EZ28" s="11">
        <v>155</v>
      </c>
      <c r="FA28" s="11">
        <v>395</v>
      </c>
      <c r="FB28" s="11"/>
      <c r="FC28" s="11"/>
      <c r="FD28" s="11"/>
      <c r="FE28" s="11">
        <v>95</v>
      </c>
      <c r="FF28" s="11">
        <v>95</v>
      </c>
      <c r="FG28" s="11">
        <v>110</v>
      </c>
      <c r="FH28" s="11"/>
      <c r="FI28" s="11"/>
      <c r="FJ28" s="11"/>
      <c r="FK28" s="11">
        <v>70</v>
      </c>
      <c r="FL28" s="11">
        <v>75</v>
      </c>
      <c r="FM28" s="11">
        <v>130</v>
      </c>
      <c r="FN28" s="11"/>
      <c r="FO28" s="11"/>
      <c r="FP28" s="11"/>
      <c r="FQ28" s="11">
        <v>130</v>
      </c>
      <c r="FR28" s="11">
        <v>115</v>
      </c>
      <c r="FS28" s="11">
        <v>90</v>
      </c>
      <c r="FT28" s="11"/>
      <c r="FU28" s="11"/>
      <c r="FV28" s="11"/>
      <c r="FX28" s="10">
        <v>9</v>
      </c>
      <c r="FY28" s="11">
        <v>155</v>
      </c>
      <c r="FZ28" s="11">
        <v>145</v>
      </c>
      <c r="GA28" s="11">
        <v>185</v>
      </c>
      <c r="GB28" s="11"/>
      <c r="GC28" s="11"/>
      <c r="GD28" s="11"/>
      <c r="GE28" s="11">
        <v>210</v>
      </c>
      <c r="GF28" s="11">
        <v>100</v>
      </c>
      <c r="GG28" s="11">
        <v>155</v>
      </c>
      <c r="GH28" s="11"/>
      <c r="GI28" s="11"/>
      <c r="GJ28" s="11"/>
      <c r="GK28" s="11">
        <v>135</v>
      </c>
      <c r="GL28" s="11">
        <v>175</v>
      </c>
      <c r="GM28" s="11">
        <v>145</v>
      </c>
      <c r="GN28" s="11"/>
      <c r="GO28" s="11"/>
      <c r="GP28" s="11"/>
      <c r="GQ28" s="11">
        <v>80</v>
      </c>
      <c r="GR28" s="11">
        <v>65</v>
      </c>
      <c r="GS28" s="11">
        <v>170</v>
      </c>
      <c r="GT28" s="11"/>
      <c r="GU28" s="11"/>
      <c r="GV28" s="11"/>
      <c r="GW28" s="11">
        <v>95</v>
      </c>
      <c r="GX28" s="11">
        <v>105</v>
      </c>
      <c r="GY28" s="11">
        <v>115</v>
      </c>
      <c r="GZ28" s="11"/>
      <c r="HA28" s="11"/>
      <c r="HB28" s="11"/>
      <c r="HC28" s="10">
        <v>9</v>
      </c>
      <c r="HD28" s="11">
        <v>10</v>
      </c>
      <c r="HE28" s="11">
        <v>30</v>
      </c>
      <c r="HF28" s="11">
        <v>10</v>
      </c>
      <c r="HG28" s="11"/>
      <c r="HH28" s="11"/>
      <c r="HI28" s="11"/>
      <c r="HJ28" s="11">
        <v>0</v>
      </c>
      <c r="HK28" s="11">
        <v>5</v>
      </c>
      <c r="HL28" s="11">
        <v>5</v>
      </c>
      <c r="HM28" s="11"/>
      <c r="HN28" s="11"/>
      <c r="HO28" s="11"/>
      <c r="HP28" s="11">
        <v>25</v>
      </c>
      <c r="HQ28" s="11">
        <v>20</v>
      </c>
      <c r="HR28" s="11">
        <v>15</v>
      </c>
      <c r="HS28" s="11"/>
      <c r="HT28" s="11"/>
      <c r="HU28" s="11"/>
    </row>
    <row r="29" spans="3:229" ht="23.1">
      <c r="DJ29" s="10" t="s">
        <v>175</v>
      </c>
      <c r="DK29" s="10">
        <v>10</v>
      </c>
      <c r="DL29" s="11">
        <v>10</v>
      </c>
      <c r="DM29" s="11">
        <v>15</v>
      </c>
      <c r="DN29" s="11">
        <v>5</v>
      </c>
      <c r="DO29" s="11"/>
      <c r="DP29" s="11"/>
      <c r="DQ29" s="11"/>
      <c r="DR29" s="11">
        <v>30</v>
      </c>
      <c r="DS29" s="11">
        <v>15</v>
      </c>
      <c r="DT29" s="11">
        <v>10</v>
      </c>
      <c r="DU29" s="11"/>
      <c r="DV29" s="11"/>
      <c r="DW29" s="11"/>
      <c r="DX29" s="11">
        <v>5</v>
      </c>
      <c r="DY29" s="11">
        <v>20</v>
      </c>
      <c r="DZ29" s="11">
        <v>20</v>
      </c>
      <c r="EA29" s="11"/>
      <c r="EB29" s="11"/>
      <c r="EC29" s="11"/>
      <c r="ED29" s="11">
        <v>20</v>
      </c>
      <c r="EE29" s="11">
        <v>25</v>
      </c>
      <c r="EF29" s="11">
        <v>25</v>
      </c>
      <c r="EG29" s="11"/>
      <c r="EH29" s="11"/>
      <c r="EI29" s="11"/>
      <c r="EJ29" s="11">
        <v>15</v>
      </c>
      <c r="EK29" s="11">
        <v>25</v>
      </c>
      <c r="EL29" s="11">
        <v>10</v>
      </c>
      <c r="EM29" s="11"/>
      <c r="EN29" s="11"/>
      <c r="EO29" s="11"/>
      <c r="ER29" s="10">
        <v>10</v>
      </c>
      <c r="ES29" s="11">
        <v>10</v>
      </c>
      <c r="ET29" s="11">
        <v>20</v>
      </c>
      <c r="EU29" s="11">
        <v>40</v>
      </c>
      <c r="EV29" s="11"/>
      <c r="EW29" s="11"/>
      <c r="EX29" s="11"/>
      <c r="EY29" s="11">
        <v>25</v>
      </c>
      <c r="EZ29" s="11">
        <v>20</v>
      </c>
      <c r="FA29" s="11">
        <v>35</v>
      </c>
      <c r="FB29" s="11"/>
      <c r="FC29" s="11"/>
      <c r="FD29" s="11"/>
      <c r="FE29" s="11">
        <v>5</v>
      </c>
      <c r="FF29" s="11">
        <v>0</v>
      </c>
      <c r="FG29" s="11">
        <v>40</v>
      </c>
      <c r="FH29" s="11"/>
      <c r="FI29" s="11"/>
      <c r="FJ29" s="11"/>
      <c r="FK29" s="11">
        <v>20</v>
      </c>
      <c r="FL29" s="11">
        <v>10</v>
      </c>
      <c r="FM29" s="11">
        <v>15</v>
      </c>
      <c r="FN29" s="11"/>
      <c r="FO29" s="11"/>
      <c r="FP29" s="11"/>
      <c r="FQ29" s="11">
        <v>10</v>
      </c>
      <c r="FR29" s="11">
        <v>25</v>
      </c>
      <c r="FS29" s="11">
        <v>10</v>
      </c>
      <c r="FT29" s="11"/>
      <c r="FU29" s="11"/>
      <c r="FV29" s="11"/>
      <c r="FX29" s="10">
        <v>10</v>
      </c>
      <c r="FY29" s="11">
        <v>0</v>
      </c>
      <c r="FZ29" s="11">
        <v>0</v>
      </c>
      <c r="GA29" s="11">
        <v>20</v>
      </c>
      <c r="GB29" s="11"/>
      <c r="GC29" s="11"/>
      <c r="GD29" s="11"/>
      <c r="GE29" s="11">
        <v>15</v>
      </c>
      <c r="GF29" s="11">
        <v>35</v>
      </c>
      <c r="GG29" s="11">
        <v>15</v>
      </c>
      <c r="GH29" s="11"/>
      <c r="GI29" s="11"/>
      <c r="GJ29" s="11"/>
      <c r="GK29" s="11">
        <v>10</v>
      </c>
      <c r="GL29" s="11">
        <v>5</v>
      </c>
      <c r="GM29" s="11">
        <v>15</v>
      </c>
      <c r="GN29" s="11"/>
      <c r="GO29" s="11"/>
      <c r="GP29" s="11"/>
      <c r="GQ29" s="11">
        <v>10</v>
      </c>
      <c r="GR29" s="11">
        <v>15</v>
      </c>
      <c r="GS29" s="11">
        <v>10</v>
      </c>
      <c r="GT29" s="11"/>
      <c r="GU29" s="11"/>
      <c r="GV29" s="11"/>
      <c r="GW29" s="11">
        <v>15</v>
      </c>
      <c r="GX29" s="11">
        <v>10</v>
      </c>
      <c r="GY29" s="11">
        <v>0</v>
      </c>
      <c r="GZ29" s="11"/>
      <c r="HA29" s="11"/>
      <c r="HB29" s="11"/>
      <c r="HC29" s="10">
        <v>10</v>
      </c>
      <c r="HD29" s="11">
        <v>10</v>
      </c>
      <c r="HE29" s="11">
        <v>25</v>
      </c>
      <c r="HF29" s="11">
        <v>10</v>
      </c>
      <c r="HG29" s="11"/>
      <c r="HH29" s="11"/>
      <c r="HI29" s="11"/>
      <c r="HJ29" s="11">
        <v>5</v>
      </c>
      <c r="HK29" s="11">
        <v>10</v>
      </c>
      <c r="HL29" s="11">
        <v>0</v>
      </c>
      <c r="HM29" s="11"/>
      <c r="HN29" s="11"/>
      <c r="HO29" s="11"/>
      <c r="HP29" s="11">
        <v>0</v>
      </c>
      <c r="HQ29" s="11">
        <v>0</v>
      </c>
      <c r="HR29" s="11">
        <v>10</v>
      </c>
      <c r="HS29" s="11"/>
      <c r="HT29" s="11"/>
      <c r="HU29" s="11"/>
    </row>
    <row r="30" spans="3:229" ht="23.1">
      <c r="DJ30" s="10"/>
      <c r="DK30" s="10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R30" s="10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X30" s="10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0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</row>
    <row r="31" spans="3:229" ht="23.1">
      <c r="D31" t="s">
        <v>176</v>
      </c>
      <c r="E31" t="s">
        <v>177</v>
      </c>
      <c r="DJ31" s="10" t="s">
        <v>178</v>
      </c>
      <c r="DK31" s="10">
        <v>1</v>
      </c>
      <c r="DL31" s="11">
        <v>70</v>
      </c>
      <c r="DM31" s="11">
        <v>55</v>
      </c>
      <c r="DN31" s="11">
        <v>50</v>
      </c>
      <c r="DO31" s="11"/>
      <c r="DP31" s="11"/>
      <c r="DQ31" s="11"/>
      <c r="DR31" s="11">
        <v>160</v>
      </c>
      <c r="DS31" s="11">
        <v>315</v>
      </c>
      <c r="DT31" s="11">
        <v>125</v>
      </c>
      <c r="DU31" s="11"/>
      <c r="DV31" s="11"/>
      <c r="DW31" s="11"/>
      <c r="DX31" s="11">
        <v>130</v>
      </c>
      <c r="DY31" s="11">
        <v>165</v>
      </c>
      <c r="DZ31" s="11">
        <v>215</v>
      </c>
      <c r="EA31" s="11"/>
      <c r="EB31" s="11"/>
      <c r="EC31" s="11"/>
      <c r="ED31" s="11">
        <v>90</v>
      </c>
      <c r="EE31" s="11">
        <v>70</v>
      </c>
      <c r="EF31" s="11">
        <v>50</v>
      </c>
      <c r="EG31" s="11"/>
      <c r="EH31" s="11"/>
      <c r="EI31" s="11"/>
      <c r="EJ31" s="11">
        <v>330</v>
      </c>
      <c r="EK31" s="11">
        <v>260</v>
      </c>
      <c r="EL31" s="11">
        <v>195</v>
      </c>
      <c r="EM31" s="11"/>
      <c r="EN31" s="11"/>
      <c r="EO31" s="11"/>
      <c r="ER31" s="10">
        <v>1</v>
      </c>
      <c r="ES31" s="11">
        <v>40</v>
      </c>
      <c r="ET31" s="11">
        <v>60</v>
      </c>
      <c r="EU31" s="11">
        <v>50</v>
      </c>
      <c r="EV31" s="11"/>
      <c r="EW31" s="11"/>
      <c r="EX31" s="11"/>
      <c r="EY31" s="11">
        <v>45</v>
      </c>
      <c r="EZ31" s="11">
        <v>60</v>
      </c>
      <c r="FA31" s="11">
        <v>75</v>
      </c>
      <c r="FB31" s="11"/>
      <c r="FC31" s="11"/>
      <c r="FD31" s="11"/>
      <c r="FE31" s="11">
        <v>25</v>
      </c>
      <c r="FF31" s="11">
        <v>15</v>
      </c>
      <c r="FG31" s="11">
        <v>55</v>
      </c>
      <c r="FH31" s="11"/>
      <c r="FI31" s="11"/>
      <c r="FJ31" s="11"/>
      <c r="FK31" s="11">
        <v>20</v>
      </c>
      <c r="FL31" s="11">
        <v>5</v>
      </c>
      <c r="FM31" s="11">
        <v>10</v>
      </c>
      <c r="FN31" s="11"/>
      <c r="FO31" s="11"/>
      <c r="FP31" s="11"/>
      <c r="FQ31" s="11">
        <v>25</v>
      </c>
      <c r="FR31" s="11">
        <v>30</v>
      </c>
      <c r="FS31" s="11">
        <v>50</v>
      </c>
      <c r="FT31" s="11"/>
      <c r="FU31" s="11"/>
      <c r="FV31" s="11"/>
      <c r="FX31" s="10">
        <v>1</v>
      </c>
      <c r="FY31" s="11">
        <v>95</v>
      </c>
      <c r="FZ31" s="11">
        <v>75</v>
      </c>
      <c r="GA31" s="11">
        <v>60</v>
      </c>
      <c r="GB31" s="11"/>
      <c r="GC31" s="11"/>
      <c r="GD31" s="11"/>
      <c r="GE31" s="11">
        <v>105</v>
      </c>
      <c r="GF31" s="11">
        <v>150</v>
      </c>
      <c r="GG31" s="11">
        <v>125</v>
      </c>
      <c r="GH31" s="11"/>
      <c r="GI31" s="11"/>
      <c r="GJ31" s="11"/>
      <c r="GK31" s="11">
        <v>35</v>
      </c>
      <c r="GL31" s="11">
        <v>100</v>
      </c>
      <c r="GM31" s="11">
        <v>155</v>
      </c>
      <c r="GN31" s="11"/>
      <c r="GO31" s="11"/>
      <c r="GP31" s="11"/>
      <c r="GQ31" s="11">
        <v>70</v>
      </c>
      <c r="GR31" s="11">
        <v>30</v>
      </c>
      <c r="GS31" s="11">
        <v>60</v>
      </c>
      <c r="GT31" s="11"/>
      <c r="GU31" s="11"/>
      <c r="GV31" s="11"/>
      <c r="GW31" s="11">
        <v>135</v>
      </c>
      <c r="GX31" s="11">
        <v>115</v>
      </c>
      <c r="GY31" s="11">
        <v>110</v>
      </c>
      <c r="GZ31" s="11"/>
      <c r="HA31" s="11"/>
      <c r="HB31" s="11"/>
      <c r="HC31" s="10">
        <v>1</v>
      </c>
      <c r="HD31" s="11">
        <v>5</v>
      </c>
      <c r="HE31" s="11">
        <v>15</v>
      </c>
      <c r="HF31" s="11">
        <v>25</v>
      </c>
      <c r="HG31" s="11"/>
      <c r="HH31" s="11"/>
      <c r="HI31" s="11"/>
      <c r="HJ31" s="11">
        <v>15</v>
      </c>
      <c r="HK31" s="11">
        <v>15</v>
      </c>
      <c r="HL31" s="11">
        <v>15</v>
      </c>
      <c r="HM31" s="11"/>
      <c r="HN31" s="11"/>
      <c r="HO31" s="11"/>
      <c r="HP31" s="11">
        <v>15</v>
      </c>
      <c r="HQ31" s="11">
        <v>30</v>
      </c>
      <c r="HR31" s="11">
        <v>30</v>
      </c>
      <c r="HS31" s="11"/>
      <c r="HT31" s="11"/>
      <c r="HU31" s="11"/>
    </row>
    <row r="32" spans="3:229" ht="23.1">
      <c r="E32" t="s">
        <v>94</v>
      </c>
      <c r="DJ32" s="10" t="s">
        <v>179</v>
      </c>
      <c r="DK32" s="10">
        <v>2</v>
      </c>
      <c r="DL32" s="11">
        <v>1790</v>
      </c>
      <c r="DM32" s="11">
        <v>1410</v>
      </c>
      <c r="DN32" s="11">
        <v>1550</v>
      </c>
      <c r="DO32" s="11"/>
      <c r="DP32" s="11"/>
      <c r="DQ32" s="11"/>
      <c r="DR32" s="11">
        <v>1585</v>
      </c>
      <c r="DS32" s="11">
        <v>1440</v>
      </c>
      <c r="DT32" s="11">
        <v>1375</v>
      </c>
      <c r="DU32" s="11"/>
      <c r="DV32" s="11"/>
      <c r="DW32" s="11"/>
      <c r="DX32" s="11">
        <v>3665</v>
      </c>
      <c r="DY32" s="11">
        <v>3585</v>
      </c>
      <c r="DZ32" s="11">
        <v>3470</v>
      </c>
      <c r="EA32" s="11"/>
      <c r="EB32" s="11"/>
      <c r="EC32" s="11"/>
      <c r="ED32" s="11">
        <v>2495</v>
      </c>
      <c r="EE32" s="11">
        <v>2205</v>
      </c>
      <c r="EF32" s="11">
        <v>1555</v>
      </c>
      <c r="EG32" s="11"/>
      <c r="EH32" s="11"/>
      <c r="EI32" s="11"/>
      <c r="EJ32" s="11">
        <v>2885</v>
      </c>
      <c r="EK32" s="11">
        <v>2910</v>
      </c>
      <c r="EL32" s="11">
        <v>2445</v>
      </c>
      <c r="EM32" s="11"/>
      <c r="EN32" s="11"/>
      <c r="EO32" s="11"/>
      <c r="ER32" s="10">
        <v>2</v>
      </c>
      <c r="ES32" s="11">
        <v>640</v>
      </c>
      <c r="ET32" s="11">
        <v>675</v>
      </c>
      <c r="EU32" s="11">
        <v>605</v>
      </c>
      <c r="EV32" s="11"/>
      <c r="EW32" s="11"/>
      <c r="EX32" s="11"/>
      <c r="EY32" s="11">
        <v>720</v>
      </c>
      <c r="EZ32" s="11">
        <v>660</v>
      </c>
      <c r="FA32" s="11">
        <v>720</v>
      </c>
      <c r="FB32" s="11"/>
      <c r="FC32" s="11"/>
      <c r="FD32" s="11"/>
      <c r="FE32" s="11">
        <v>210</v>
      </c>
      <c r="FF32" s="11">
        <v>240</v>
      </c>
      <c r="FG32" s="11">
        <v>255</v>
      </c>
      <c r="FH32" s="11"/>
      <c r="FI32" s="11"/>
      <c r="FJ32" s="11"/>
      <c r="FK32" s="11">
        <v>115</v>
      </c>
      <c r="FL32" s="11">
        <v>80</v>
      </c>
      <c r="FM32" s="11">
        <v>135</v>
      </c>
      <c r="FN32" s="11"/>
      <c r="FO32" s="11"/>
      <c r="FP32" s="11"/>
      <c r="FQ32" s="11">
        <v>175</v>
      </c>
      <c r="FR32" s="11">
        <v>265</v>
      </c>
      <c r="FS32" s="11">
        <v>155</v>
      </c>
      <c r="FT32" s="11"/>
      <c r="FU32" s="11"/>
      <c r="FV32" s="11"/>
      <c r="FX32" s="10">
        <v>2</v>
      </c>
      <c r="FY32" s="11">
        <v>1345</v>
      </c>
      <c r="FZ32" s="11">
        <v>1560</v>
      </c>
      <c r="GA32" s="11">
        <v>1670</v>
      </c>
      <c r="GB32" s="11"/>
      <c r="GC32" s="11"/>
      <c r="GD32" s="11"/>
      <c r="GE32" s="11">
        <v>3095</v>
      </c>
      <c r="GF32" s="11">
        <v>2925</v>
      </c>
      <c r="GG32" s="11">
        <v>2960</v>
      </c>
      <c r="GH32" s="11"/>
      <c r="GI32" s="11"/>
      <c r="GJ32" s="11"/>
      <c r="GK32" s="11">
        <v>1455</v>
      </c>
      <c r="GL32" s="11">
        <v>1545</v>
      </c>
      <c r="GM32" s="11">
        <v>1450</v>
      </c>
      <c r="GN32" s="11"/>
      <c r="GO32" s="11"/>
      <c r="GP32" s="11"/>
      <c r="GQ32" s="11">
        <v>375</v>
      </c>
      <c r="GR32" s="11">
        <v>330</v>
      </c>
      <c r="GS32" s="11">
        <v>335</v>
      </c>
      <c r="GT32" s="11"/>
      <c r="GU32" s="11"/>
      <c r="GV32" s="11"/>
      <c r="GW32" s="11">
        <v>1305</v>
      </c>
      <c r="GX32" s="11">
        <v>1690</v>
      </c>
      <c r="GY32" s="11">
        <v>1385</v>
      </c>
      <c r="GZ32" s="11"/>
      <c r="HA32" s="11"/>
      <c r="HB32" s="11"/>
      <c r="HC32" s="10">
        <v>2</v>
      </c>
      <c r="HD32" s="11">
        <v>15</v>
      </c>
      <c r="HE32" s="11">
        <v>45</v>
      </c>
      <c r="HF32" s="11">
        <v>20</v>
      </c>
      <c r="HG32" s="11"/>
      <c r="HH32" s="11"/>
      <c r="HI32" s="11"/>
      <c r="HJ32" s="11">
        <v>20</v>
      </c>
      <c r="HK32" s="11">
        <v>5</v>
      </c>
      <c r="HL32" s="11">
        <v>35</v>
      </c>
      <c r="HM32" s="11"/>
      <c r="HN32" s="11"/>
      <c r="HO32" s="11"/>
      <c r="HP32" s="11">
        <v>15</v>
      </c>
      <c r="HQ32" s="11">
        <v>10</v>
      </c>
      <c r="HR32" s="11">
        <v>5</v>
      </c>
      <c r="HS32" s="11"/>
      <c r="HT32" s="11"/>
      <c r="HU32" s="11"/>
    </row>
    <row r="33" spans="3:229" ht="23.1">
      <c r="C33" s="9"/>
      <c r="D33" s="60" t="s">
        <v>95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 t="s">
        <v>96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 t="s">
        <v>97</v>
      </c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 t="s">
        <v>148</v>
      </c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DJ33" s="10" t="s">
        <v>180</v>
      </c>
      <c r="DK33" s="10">
        <v>3</v>
      </c>
      <c r="DL33" s="11">
        <v>950</v>
      </c>
      <c r="DM33" s="11">
        <v>695</v>
      </c>
      <c r="DN33" s="11">
        <v>635</v>
      </c>
      <c r="DO33" s="11"/>
      <c r="DP33" s="11"/>
      <c r="DQ33" s="11"/>
      <c r="DR33" s="11">
        <v>470</v>
      </c>
      <c r="DS33" s="11">
        <v>640</v>
      </c>
      <c r="DT33" s="11">
        <v>490</v>
      </c>
      <c r="DU33" s="11"/>
      <c r="DV33" s="11"/>
      <c r="DW33" s="11"/>
      <c r="DX33" s="11">
        <v>985</v>
      </c>
      <c r="DY33" s="11">
        <v>1010</v>
      </c>
      <c r="DZ33" s="11">
        <v>1210</v>
      </c>
      <c r="EA33" s="11"/>
      <c r="EB33" s="11"/>
      <c r="EC33" s="11"/>
      <c r="ED33" s="11">
        <v>835</v>
      </c>
      <c r="EE33" s="11">
        <v>770</v>
      </c>
      <c r="EF33" s="11">
        <v>800</v>
      </c>
      <c r="EG33" s="11"/>
      <c r="EH33" s="11"/>
      <c r="EI33" s="11"/>
      <c r="EJ33" s="11">
        <v>1570</v>
      </c>
      <c r="EK33" s="11">
        <v>1535</v>
      </c>
      <c r="EL33" s="11">
        <v>1900</v>
      </c>
      <c r="EM33" s="11"/>
      <c r="EN33" s="11"/>
      <c r="EO33" s="11"/>
      <c r="ER33" s="10">
        <v>3</v>
      </c>
      <c r="ES33" s="11">
        <v>575</v>
      </c>
      <c r="ET33" s="11">
        <v>715</v>
      </c>
      <c r="EU33" s="11">
        <v>800</v>
      </c>
      <c r="EV33" s="11"/>
      <c r="EW33" s="11"/>
      <c r="EX33" s="11"/>
      <c r="EY33" s="11">
        <v>445</v>
      </c>
      <c r="EZ33" s="11">
        <v>585</v>
      </c>
      <c r="FA33" s="11">
        <v>500</v>
      </c>
      <c r="FB33" s="11"/>
      <c r="FC33" s="11"/>
      <c r="FD33" s="11"/>
      <c r="FE33" s="11">
        <v>185</v>
      </c>
      <c r="FF33" s="11">
        <v>130</v>
      </c>
      <c r="FG33" s="11">
        <v>210</v>
      </c>
      <c r="FH33" s="11"/>
      <c r="FI33" s="11"/>
      <c r="FJ33" s="11"/>
      <c r="FK33" s="11">
        <v>170</v>
      </c>
      <c r="FL33" s="11">
        <v>295</v>
      </c>
      <c r="FM33" s="11">
        <v>190</v>
      </c>
      <c r="FN33" s="11"/>
      <c r="FO33" s="11"/>
      <c r="FP33" s="11"/>
      <c r="FQ33" s="11">
        <v>200</v>
      </c>
      <c r="FR33" s="11">
        <v>195</v>
      </c>
      <c r="FS33" s="11">
        <v>210</v>
      </c>
      <c r="FT33" s="11"/>
      <c r="FU33" s="11"/>
      <c r="FV33" s="11"/>
      <c r="FX33" s="10">
        <v>3</v>
      </c>
      <c r="FY33" s="11">
        <v>600</v>
      </c>
      <c r="FZ33" s="11">
        <v>850</v>
      </c>
      <c r="GA33" s="11">
        <v>760</v>
      </c>
      <c r="GB33" s="11"/>
      <c r="GC33" s="11"/>
      <c r="GD33" s="11"/>
      <c r="GE33" s="11">
        <v>2145</v>
      </c>
      <c r="GF33" s="11">
        <v>1710</v>
      </c>
      <c r="GG33" s="11">
        <v>2035</v>
      </c>
      <c r="GH33" s="11"/>
      <c r="GI33" s="11"/>
      <c r="GJ33" s="11"/>
      <c r="GK33" s="11">
        <v>1180</v>
      </c>
      <c r="GL33" s="11">
        <v>1050</v>
      </c>
      <c r="GM33" s="11">
        <v>1170</v>
      </c>
      <c r="GN33" s="11"/>
      <c r="GO33" s="11"/>
      <c r="GP33" s="11"/>
      <c r="GQ33" s="11">
        <v>315</v>
      </c>
      <c r="GR33" s="11">
        <v>195</v>
      </c>
      <c r="GS33" s="11">
        <v>280</v>
      </c>
      <c r="GT33" s="11"/>
      <c r="GU33" s="11"/>
      <c r="GV33" s="11"/>
      <c r="GW33" s="11">
        <v>635</v>
      </c>
      <c r="GX33" s="11">
        <v>930</v>
      </c>
      <c r="GY33" s="11">
        <v>725</v>
      </c>
      <c r="GZ33" s="11"/>
      <c r="HA33" s="11"/>
      <c r="HB33" s="11"/>
      <c r="HC33" s="10">
        <v>3</v>
      </c>
      <c r="HD33" s="11">
        <v>0</v>
      </c>
      <c r="HE33" s="11">
        <v>30</v>
      </c>
      <c r="HF33" s="11">
        <v>0</v>
      </c>
      <c r="HG33" s="11"/>
      <c r="HH33" s="11"/>
      <c r="HI33" s="11"/>
      <c r="HJ33" s="11">
        <v>15</v>
      </c>
      <c r="HK33" s="11">
        <v>20</v>
      </c>
      <c r="HL33" s="11">
        <v>20</v>
      </c>
      <c r="HM33" s="11"/>
      <c r="HN33" s="11"/>
      <c r="HO33" s="11"/>
      <c r="HP33" s="11">
        <v>5</v>
      </c>
      <c r="HQ33" s="11">
        <v>5</v>
      </c>
      <c r="HR33" s="11">
        <v>5</v>
      </c>
      <c r="HS33" s="11"/>
      <c r="HT33" s="11"/>
      <c r="HU33" s="11"/>
    </row>
    <row r="34" spans="3:229" ht="23.1">
      <c r="C34" s="9" t="s">
        <v>99</v>
      </c>
      <c r="D34" s="9" t="s">
        <v>181</v>
      </c>
      <c r="E34" s="9" t="s">
        <v>182</v>
      </c>
      <c r="F34" s="9" t="s">
        <v>183</v>
      </c>
      <c r="G34" s="9" t="s">
        <v>184</v>
      </c>
      <c r="H34" s="9" t="s">
        <v>185</v>
      </c>
      <c r="I34" s="9" t="s">
        <v>186</v>
      </c>
      <c r="J34" s="9" t="s">
        <v>43</v>
      </c>
      <c r="K34" s="9" t="s">
        <v>46</v>
      </c>
      <c r="L34" s="9" t="s">
        <v>50</v>
      </c>
      <c r="M34" s="9" t="s">
        <v>53</v>
      </c>
      <c r="N34" s="9" t="s">
        <v>56</v>
      </c>
      <c r="O34" s="9" t="s">
        <v>58</v>
      </c>
      <c r="P34" s="9" t="s">
        <v>181</v>
      </c>
      <c r="Q34" s="9" t="s">
        <v>182</v>
      </c>
      <c r="R34" s="9" t="s">
        <v>183</v>
      </c>
      <c r="S34" s="9" t="s">
        <v>184</v>
      </c>
      <c r="T34" s="9" t="s">
        <v>185</v>
      </c>
      <c r="U34" s="9" t="s">
        <v>186</v>
      </c>
      <c r="V34" s="9" t="s">
        <v>43</v>
      </c>
      <c r="W34" s="9" t="s">
        <v>46</v>
      </c>
      <c r="X34" s="9" t="s">
        <v>50</v>
      </c>
      <c r="Y34" s="9" t="s">
        <v>53</v>
      </c>
      <c r="Z34" s="9" t="s">
        <v>56</v>
      </c>
      <c r="AA34" s="9" t="s">
        <v>58</v>
      </c>
      <c r="AB34" s="9" t="s">
        <v>181</v>
      </c>
      <c r="AC34" s="9" t="s">
        <v>182</v>
      </c>
      <c r="AD34" s="9" t="s">
        <v>183</v>
      </c>
      <c r="AE34" s="9" t="s">
        <v>184</v>
      </c>
      <c r="AF34" s="9" t="s">
        <v>185</v>
      </c>
      <c r="AG34" s="9" t="s">
        <v>186</v>
      </c>
      <c r="AH34" s="9" t="s">
        <v>43</v>
      </c>
      <c r="AI34" s="9" t="s">
        <v>46</v>
      </c>
      <c r="AJ34" s="9" t="s">
        <v>50</v>
      </c>
      <c r="AK34" s="9" t="s">
        <v>53</v>
      </c>
      <c r="AL34" s="9" t="s">
        <v>56</v>
      </c>
      <c r="AM34" s="9" t="s">
        <v>58</v>
      </c>
      <c r="AN34" s="9" t="s">
        <v>181</v>
      </c>
      <c r="AO34" s="9" t="s">
        <v>182</v>
      </c>
      <c r="AP34" s="9" t="s">
        <v>183</v>
      </c>
      <c r="AQ34" s="9" t="s">
        <v>184</v>
      </c>
      <c r="AR34" s="9" t="s">
        <v>185</v>
      </c>
      <c r="AS34" s="9" t="s">
        <v>186</v>
      </c>
      <c r="AT34" s="9" t="s">
        <v>43</v>
      </c>
      <c r="AU34" s="9" t="s">
        <v>46</v>
      </c>
      <c r="AV34" s="9" t="s">
        <v>50</v>
      </c>
      <c r="AW34" s="9" t="s">
        <v>53</v>
      </c>
      <c r="AX34" s="9" t="s">
        <v>56</v>
      </c>
      <c r="AY34" s="9" t="s">
        <v>58</v>
      </c>
      <c r="DJ34" s="10" t="s">
        <v>187</v>
      </c>
      <c r="DK34" s="10">
        <v>4</v>
      </c>
      <c r="DL34" s="11">
        <v>200</v>
      </c>
      <c r="DM34" s="11">
        <v>210</v>
      </c>
      <c r="DN34" s="11">
        <v>305</v>
      </c>
      <c r="DO34" s="11"/>
      <c r="DP34" s="11"/>
      <c r="DQ34" s="11"/>
      <c r="DR34" s="11">
        <v>160</v>
      </c>
      <c r="DS34" s="11">
        <v>320</v>
      </c>
      <c r="DT34" s="11">
        <v>305</v>
      </c>
      <c r="DU34" s="11"/>
      <c r="DV34" s="11"/>
      <c r="DW34" s="11"/>
      <c r="DX34" s="11">
        <v>800</v>
      </c>
      <c r="DY34" s="11">
        <v>640</v>
      </c>
      <c r="DZ34" s="11">
        <v>925</v>
      </c>
      <c r="EA34" s="11"/>
      <c r="EB34" s="11"/>
      <c r="EC34" s="11"/>
      <c r="ED34" s="11">
        <v>380</v>
      </c>
      <c r="EE34" s="11">
        <v>330</v>
      </c>
      <c r="EF34" s="11">
        <v>320</v>
      </c>
      <c r="EG34" s="11"/>
      <c r="EH34" s="11"/>
      <c r="EI34" s="11"/>
      <c r="EJ34" s="11">
        <v>415</v>
      </c>
      <c r="EK34" s="11">
        <v>395</v>
      </c>
      <c r="EL34" s="11">
        <v>375</v>
      </c>
      <c r="EM34" s="11"/>
      <c r="EN34" s="11"/>
      <c r="EO34" s="11"/>
      <c r="ER34" s="10">
        <v>4</v>
      </c>
      <c r="ES34" s="11">
        <v>45</v>
      </c>
      <c r="ET34" s="11">
        <v>130</v>
      </c>
      <c r="EU34" s="11">
        <v>90</v>
      </c>
      <c r="EV34" s="11"/>
      <c r="EW34" s="11"/>
      <c r="EX34" s="11"/>
      <c r="EY34" s="11">
        <v>145</v>
      </c>
      <c r="EZ34" s="11">
        <v>70</v>
      </c>
      <c r="FA34" s="11">
        <v>85</v>
      </c>
      <c r="FB34" s="11"/>
      <c r="FC34" s="11"/>
      <c r="FD34" s="11"/>
      <c r="FE34" s="11">
        <v>20</v>
      </c>
      <c r="FF34" s="11">
        <v>30</v>
      </c>
      <c r="FG34" s="11">
        <v>50</v>
      </c>
      <c r="FH34" s="11"/>
      <c r="FI34" s="11"/>
      <c r="FJ34" s="11"/>
      <c r="FK34" s="11">
        <v>10</v>
      </c>
      <c r="FL34" s="11">
        <v>55</v>
      </c>
      <c r="FM34" s="11">
        <v>35</v>
      </c>
      <c r="FN34" s="11"/>
      <c r="FO34" s="11"/>
      <c r="FP34" s="11"/>
      <c r="FQ34" s="11">
        <v>40</v>
      </c>
      <c r="FR34" s="11">
        <v>20</v>
      </c>
      <c r="FS34" s="11">
        <v>35</v>
      </c>
      <c r="FT34" s="11"/>
      <c r="FU34" s="11"/>
      <c r="FV34" s="11"/>
      <c r="FX34" s="10">
        <v>4</v>
      </c>
      <c r="FY34" s="11">
        <v>450</v>
      </c>
      <c r="FZ34" s="11">
        <v>585</v>
      </c>
      <c r="GA34" s="11">
        <v>435</v>
      </c>
      <c r="GB34" s="11"/>
      <c r="GC34" s="11"/>
      <c r="GD34" s="11"/>
      <c r="GE34" s="11">
        <v>140</v>
      </c>
      <c r="GF34" s="11">
        <v>150</v>
      </c>
      <c r="GG34" s="11">
        <v>120</v>
      </c>
      <c r="GH34" s="11"/>
      <c r="GI34" s="11"/>
      <c r="GJ34" s="11"/>
      <c r="GK34" s="11">
        <v>245</v>
      </c>
      <c r="GL34" s="11">
        <v>230</v>
      </c>
      <c r="GM34" s="11">
        <v>195</v>
      </c>
      <c r="GN34" s="11"/>
      <c r="GO34" s="11"/>
      <c r="GP34" s="11"/>
      <c r="GQ34" s="11">
        <v>20</v>
      </c>
      <c r="GR34" s="11">
        <v>30</v>
      </c>
      <c r="GS34" s="11">
        <v>15</v>
      </c>
      <c r="GT34" s="11"/>
      <c r="GU34" s="11"/>
      <c r="GV34" s="11"/>
      <c r="GW34" s="11">
        <v>305</v>
      </c>
      <c r="GX34" s="11">
        <v>295</v>
      </c>
      <c r="GY34" s="11">
        <v>265</v>
      </c>
      <c r="GZ34" s="11"/>
      <c r="HA34" s="11"/>
      <c r="HB34" s="11"/>
      <c r="HC34" s="10">
        <v>4</v>
      </c>
      <c r="HD34" s="11">
        <v>10</v>
      </c>
      <c r="HE34" s="11">
        <v>20</v>
      </c>
      <c r="HF34" s="11">
        <v>15</v>
      </c>
      <c r="HG34" s="11"/>
      <c r="HH34" s="11"/>
      <c r="HI34" s="11"/>
      <c r="HJ34" s="11">
        <v>25</v>
      </c>
      <c r="HK34" s="11">
        <v>15</v>
      </c>
      <c r="HL34" s="11">
        <v>10</v>
      </c>
      <c r="HM34" s="11"/>
      <c r="HN34" s="11"/>
      <c r="HO34" s="11"/>
      <c r="HP34" s="11">
        <v>5</v>
      </c>
      <c r="HQ34" s="11">
        <v>5</v>
      </c>
      <c r="HR34" s="11">
        <v>25</v>
      </c>
      <c r="HS34" s="11"/>
      <c r="HT34" s="11"/>
      <c r="HU34" s="11"/>
    </row>
    <row r="35" spans="3:229" ht="23.1">
      <c r="C35" s="10" t="s">
        <v>109</v>
      </c>
      <c r="D35" s="11">
        <v>10</v>
      </c>
      <c r="E35" s="11">
        <v>97.5</v>
      </c>
      <c r="F35" s="11">
        <v>7.5</v>
      </c>
      <c r="G35" s="11">
        <v>30</v>
      </c>
      <c r="H35" s="11"/>
      <c r="I35" s="11">
        <v>0</v>
      </c>
      <c r="J35" s="11">
        <v>162.5</v>
      </c>
      <c r="K35" s="11">
        <v>115</v>
      </c>
      <c r="L35" s="11">
        <v>0</v>
      </c>
      <c r="M35" s="11">
        <v>5</v>
      </c>
      <c r="N35" s="11">
        <v>35</v>
      </c>
      <c r="O35" s="11">
        <v>40</v>
      </c>
      <c r="P35" s="11">
        <v>5</v>
      </c>
      <c r="Q35" s="11">
        <v>97.5</v>
      </c>
      <c r="R35" s="11">
        <v>25</v>
      </c>
      <c r="S35" s="11">
        <v>2.5</v>
      </c>
      <c r="T35" s="11">
        <v>27.5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40</v>
      </c>
      <c r="AA35" s="11">
        <v>100</v>
      </c>
      <c r="AB35" s="11">
        <v>10</v>
      </c>
      <c r="AC35" s="11">
        <v>230</v>
      </c>
      <c r="AD35" s="11">
        <v>47.5</v>
      </c>
      <c r="AE35" s="11">
        <v>0</v>
      </c>
      <c r="AF35" s="11">
        <v>32.5</v>
      </c>
      <c r="AG35" s="11">
        <v>20</v>
      </c>
      <c r="AH35" s="11">
        <v>430</v>
      </c>
      <c r="AI35" s="11">
        <v>32.5</v>
      </c>
      <c r="AJ35" s="11">
        <v>5</v>
      </c>
      <c r="AK35" s="11">
        <v>20</v>
      </c>
      <c r="AL35" s="11">
        <v>307.5</v>
      </c>
      <c r="AM35" s="11">
        <v>70</v>
      </c>
      <c r="AN35" s="11">
        <v>40</v>
      </c>
      <c r="AO35" s="11">
        <v>110</v>
      </c>
      <c r="AP35" s="11">
        <v>47.5</v>
      </c>
      <c r="AQ35" s="11">
        <v>7.5</v>
      </c>
      <c r="AR35" s="11">
        <v>55</v>
      </c>
      <c r="AS35" s="11">
        <v>52.5</v>
      </c>
      <c r="AT35" s="11">
        <v>145</v>
      </c>
      <c r="AU35" s="11">
        <v>45</v>
      </c>
      <c r="AV35" s="11">
        <v>117.5</v>
      </c>
      <c r="AW35" s="11">
        <v>10</v>
      </c>
      <c r="AX35" s="11">
        <v>20</v>
      </c>
      <c r="AY35" s="11">
        <v>35</v>
      </c>
      <c r="DJ35" s="10" t="s">
        <v>188</v>
      </c>
      <c r="DK35" s="10">
        <v>5</v>
      </c>
      <c r="DL35" s="11">
        <v>1055</v>
      </c>
      <c r="DM35" s="11">
        <v>835</v>
      </c>
      <c r="DN35" s="11">
        <v>955</v>
      </c>
      <c r="DO35" s="11"/>
      <c r="DP35" s="11"/>
      <c r="DQ35" s="11"/>
      <c r="DR35" s="11">
        <v>1625</v>
      </c>
      <c r="DS35" s="11">
        <v>1515</v>
      </c>
      <c r="DT35" s="11">
        <v>1375</v>
      </c>
      <c r="DU35" s="11"/>
      <c r="DV35" s="11"/>
      <c r="DW35" s="11"/>
      <c r="DX35" s="11">
        <v>2175</v>
      </c>
      <c r="DY35" s="11">
        <v>1925</v>
      </c>
      <c r="DZ35" s="11">
        <v>1720</v>
      </c>
      <c r="EA35" s="11"/>
      <c r="EB35" s="11"/>
      <c r="EC35" s="11"/>
      <c r="ED35" s="11">
        <v>1615</v>
      </c>
      <c r="EE35" s="11">
        <v>1335</v>
      </c>
      <c r="EF35" s="11">
        <v>1640</v>
      </c>
      <c r="EG35" s="11"/>
      <c r="EH35" s="11"/>
      <c r="EI35" s="11"/>
      <c r="EJ35" s="11">
        <v>2270</v>
      </c>
      <c r="EK35" s="11">
        <v>2105</v>
      </c>
      <c r="EL35" s="11">
        <v>1885</v>
      </c>
      <c r="EM35" s="11"/>
      <c r="EN35" s="11"/>
      <c r="EO35" s="11"/>
      <c r="ER35" s="10">
        <v>5</v>
      </c>
      <c r="ES35" s="11">
        <v>375</v>
      </c>
      <c r="ET35" s="11">
        <v>245</v>
      </c>
      <c r="EU35" s="11">
        <v>215</v>
      </c>
      <c r="EV35" s="11"/>
      <c r="EW35" s="11"/>
      <c r="EX35" s="11"/>
      <c r="EY35" s="11">
        <v>400</v>
      </c>
      <c r="EZ35" s="11">
        <v>390</v>
      </c>
      <c r="FA35" s="11">
        <v>485</v>
      </c>
      <c r="FB35" s="11"/>
      <c r="FC35" s="11"/>
      <c r="FD35" s="11"/>
      <c r="FE35" s="11">
        <v>95</v>
      </c>
      <c r="FF35" s="11">
        <v>110</v>
      </c>
      <c r="FG35" s="11">
        <v>105</v>
      </c>
      <c r="FH35" s="11"/>
      <c r="FI35" s="11"/>
      <c r="FJ35" s="11"/>
      <c r="FK35" s="11">
        <v>90</v>
      </c>
      <c r="FL35" s="11">
        <v>95</v>
      </c>
      <c r="FM35" s="11">
        <v>200</v>
      </c>
      <c r="FN35" s="11"/>
      <c r="FO35" s="11"/>
      <c r="FP35" s="11"/>
      <c r="FQ35" s="11">
        <v>155</v>
      </c>
      <c r="FR35" s="11">
        <v>170</v>
      </c>
      <c r="FS35" s="11">
        <v>140</v>
      </c>
      <c r="FT35" s="11"/>
      <c r="FU35" s="11"/>
      <c r="FV35" s="11"/>
      <c r="FX35" s="10">
        <v>5</v>
      </c>
      <c r="FY35" s="11">
        <v>865</v>
      </c>
      <c r="FZ35" s="11">
        <v>880</v>
      </c>
      <c r="GA35" s="11">
        <v>930</v>
      </c>
      <c r="GB35" s="11"/>
      <c r="GC35" s="11"/>
      <c r="GD35" s="11"/>
      <c r="GE35" s="11">
        <v>1175</v>
      </c>
      <c r="GF35" s="11">
        <v>1235</v>
      </c>
      <c r="GG35" s="11">
        <v>895</v>
      </c>
      <c r="GH35" s="11"/>
      <c r="GI35" s="11"/>
      <c r="GJ35" s="11"/>
      <c r="GK35" s="11">
        <v>615</v>
      </c>
      <c r="GL35" s="11">
        <v>540</v>
      </c>
      <c r="GM35" s="11">
        <v>465</v>
      </c>
      <c r="GN35" s="11"/>
      <c r="GO35" s="11"/>
      <c r="GP35" s="11"/>
      <c r="GQ35" s="11">
        <v>450</v>
      </c>
      <c r="GR35" s="11">
        <v>400</v>
      </c>
      <c r="GS35" s="11">
        <v>450</v>
      </c>
      <c r="GT35" s="11"/>
      <c r="GU35" s="11"/>
      <c r="GV35" s="11"/>
      <c r="GW35" s="11">
        <v>1610</v>
      </c>
      <c r="GX35" s="11">
        <v>1835</v>
      </c>
      <c r="GY35" s="11">
        <v>1680</v>
      </c>
      <c r="GZ35" s="11"/>
      <c r="HA35" s="11"/>
      <c r="HB35" s="11"/>
      <c r="HC35" s="10">
        <v>5</v>
      </c>
      <c r="HD35" s="11">
        <v>5</v>
      </c>
      <c r="HE35" s="11">
        <v>25</v>
      </c>
      <c r="HF35" s="11">
        <v>25</v>
      </c>
      <c r="HG35" s="11"/>
      <c r="HH35" s="11"/>
      <c r="HI35" s="11"/>
      <c r="HJ35" s="11">
        <v>10</v>
      </c>
      <c r="HK35" s="11">
        <v>20</v>
      </c>
      <c r="HL35" s="11">
        <v>10</v>
      </c>
      <c r="HM35" s="11"/>
      <c r="HN35" s="11"/>
      <c r="HO35" s="11"/>
      <c r="HP35" s="11">
        <v>15</v>
      </c>
      <c r="HQ35" s="11">
        <v>10</v>
      </c>
      <c r="HR35" s="11">
        <v>10</v>
      </c>
      <c r="HS35" s="11"/>
      <c r="HT35" s="11"/>
      <c r="HU35" s="11"/>
    </row>
    <row r="36" spans="3:229" ht="23.1">
      <c r="C36" s="10" t="s">
        <v>129</v>
      </c>
      <c r="D36" s="11">
        <v>17.5</v>
      </c>
      <c r="E36" s="11">
        <v>22.5</v>
      </c>
      <c r="F36" s="11">
        <v>2.5</v>
      </c>
      <c r="G36" s="11">
        <v>12.5</v>
      </c>
      <c r="H36" s="11"/>
      <c r="I36" s="11">
        <v>5</v>
      </c>
      <c r="J36" s="11">
        <v>30</v>
      </c>
      <c r="K36" s="11">
        <v>100</v>
      </c>
      <c r="L36" s="11">
        <v>5</v>
      </c>
      <c r="M36" s="11">
        <v>0</v>
      </c>
      <c r="N36" s="11">
        <v>5</v>
      </c>
      <c r="O36" s="11">
        <v>47.5</v>
      </c>
      <c r="P36" s="11">
        <v>32.5</v>
      </c>
      <c r="Q36" s="11">
        <v>192.5</v>
      </c>
      <c r="R36" s="11">
        <v>15</v>
      </c>
      <c r="S36" s="11">
        <v>2.5</v>
      </c>
      <c r="T36" s="11">
        <v>0</v>
      </c>
      <c r="U36" s="11">
        <v>17.5</v>
      </c>
      <c r="V36" s="11">
        <v>0</v>
      </c>
      <c r="W36" s="11">
        <v>0</v>
      </c>
      <c r="X36" s="11">
        <v>0</v>
      </c>
      <c r="Y36" s="11">
        <v>0</v>
      </c>
      <c r="Z36" s="11">
        <v>12.5</v>
      </c>
      <c r="AA36" s="11">
        <v>55</v>
      </c>
      <c r="AB36" s="11">
        <v>12.5</v>
      </c>
      <c r="AC36" s="11">
        <v>215</v>
      </c>
      <c r="AD36" s="11">
        <v>42.5</v>
      </c>
      <c r="AE36" s="11">
        <v>0</v>
      </c>
      <c r="AF36" s="11">
        <v>20</v>
      </c>
      <c r="AG36" s="11">
        <v>70</v>
      </c>
      <c r="AH36" s="11">
        <v>797.5</v>
      </c>
      <c r="AI36" s="11">
        <v>12.5</v>
      </c>
      <c r="AJ36" s="11">
        <v>0</v>
      </c>
      <c r="AK36" s="11">
        <v>7.5</v>
      </c>
      <c r="AL36" s="11">
        <v>350</v>
      </c>
      <c r="AM36" s="11">
        <v>135</v>
      </c>
      <c r="AN36" s="11">
        <v>45</v>
      </c>
      <c r="AO36" s="11">
        <v>117.5</v>
      </c>
      <c r="AP36" s="11">
        <v>67.5</v>
      </c>
      <c r="AQ36" s="11">
        <v>17.5</v>
      </c>
      <c r="AR36" s="11">
        <v>20</v>
      </c>
      <c r="AS36" s="11">
        <v>97.5</v>
      </c>
      <c r="AT36" s="11">
        <v>135</v>
      </c>
      <c r="AU36" s="11">
        <v>75</v>
      </c>
      <c r="AV36" s="11">
        <v>127.5</v>
      </c>
      <c r="AW36" s="11">
        <v>12.5</v>
      </c>
      <c r="AX36" s="11">
        <v>52.5</v>
      </c>
      <c r="AY36" s="11">
        <v>85</v>
      </c>
      <c r="DJ36" s="10" t="s">
        <v>189</v>
      </c>
      <c r="DK36" s="10">
        <v>6</v>
      </c>
      <c r="DL36" s="11">
        <v>35</v>
      </c>
      <c r="DM36" s="11">
        <v>15</v>
      </c>
      <c r="DN36" s="11">
        <v>15</v>
      </c>
      <c r="DO36" s="11"/>
      <c r="DP36" s="11"/>
      <c r="DQ36" s="11"/>
      <c r="DR36" s="11">
        <v>40</v>
      </c>
      <c r="DS36" s="11">
        <v>30</v>
      </c>
      <c r="DT36" s="11">
        <v>5</v>
      </c>
      <c r="DU36" s="11"/>
      <c r="DV36" s="11"/>
      <c r="DW36" s="11"/>
      <c r="DX36" s="11">
        <v>50</v>
      </c>
      <c r="DY36" s="11">
        <v>10</v>
      </c>
      <c r="DZ36" s="11">
        <v>20</v>
      </c>
      <c r="EA36" s="11"/>
      <c r="EB36" s="11"/>
      <c r="EC36" s="11"/>
      <c r="ED36" s="11">
        <v>45</v>
      </c>
      <c r="EE36" s="11">
        <v>25</v>
      </c>
      <c r="EF36" s="11">
        <v>45</v>
      </c>
      <c r="EG36" s="11"/>
      <c r="EH36" s="11"/>
      <c r="EI36" s="11"/>
      <c r="EJ36" s="11">
        <v>20</v>
      </c>
      <c r="EK36" s="11">
        <v>20</v>
      </c>
      <c r="EL36" s="11">
        <v>30</v>
      </c>
      <c r="EM36" s="11"/>
      <c r="EN36" s="11"/>
      <c r="EO36" s="11"/>
      <c r="ER36" s="10">
        <v>6</v>
      </c>
      <c r="ES36" s="11">
        <v>110</v>
      </c>
      <c r="ET36" s="11">
        <v>230</v>
      </c>
      <c r="EU36" s="11">
        <v>170</v>
      </c>
      <c r="EV36" s="11"/>
      <c r="EW36" s="11"/>
      <c r="EX36" s="11"/>
      <c r="EY36" s="11">
        <v>35</v>
      </c>
      <c r="EZ36" s="11">
        <v>35</v>
      </c>
      <c r="FA36" s="11">
        <v>20</v>
      </c>
      <c r="FB36" s="11"/>
      <c r="FC36" s="11"/>
      <c r="FD36" s="11"/>
      <c r="FE36" s="11">
        <v>10</v>
      </c>
      <c r="FF36" s="11">
        <v>15</v>
      </c>
      <c r="FG36" s="11">
        <v>30</v>
      </c>
      <c r="FH36" s="11"/>
      <c r="FI36" s="11"/>
      <c r="FJ36" s="11"/>
      <c r="FK36" s="11">
        <v>35</v>
      </c>
      <c r="FL36" s="11">
        <v>35</v>
      </c>
      <c r="FM36" s="11">
        <v>65</v>
      </c>
      <c r="FN36" s="11"/>
      <c r="FO36" s="11"/>
      <c r="FP36" s="11"/>
      <c r="FQ36" s="11">
        <v>40</v>
      </c>
      <c r="FR36" s="11">
        <v>25</v>
      </c>
      <c r="FS36" s="11">
        <v>70</v>
      </c>
      <c r="FT36" s="11"/>
      <c r="FU36" s="11"/>
      <c r="FV36" s="11"/>
      <c r="FX36" s="10">
        <v>6</v>
      </c>
      <c r="FY36" s="11">
        <v>20</v>
      </c>
      <c r="FZ36" s="11">
        <v>50</v>
      </c>
      <c r="GA36" s="11">
        <v>60</v>
      </c>
      <c r="GB36" s="11"/>
      <c r="GC36" s="11"/>
      <c r="GD36" s="11"/>
      <c r="GE36" s="11">
        <v>10</v>
      </c>
      <c r="GF36" s="11">
        <v>10</v>
      </c>
      <c r="GG36" s="11">
        <v>25</v>
      </c>
      <c r="GH36" s="11"/>
      <c r="GI36" s="11"/>
      <c r="GJ36" s="11"/>
      <c r="GK36" s="11">
        <v>20</v>
      </c>
      <c r="GL36" s="11">
        <v>20</v>
      </c>
      <c r="GM36" s="11">
        <v>10</v>
      </c>
      <c r="GN36" s="11"/>
      <c r="GO36" s="11"/>
      <c r="GP36" s="11"/>
      <c r="GQ36" s="11">
        <v>15</v>
      </c>
      <c r="GR36" s="11">
        <v>15</v>
      </c>
      <c r="GS36" s="11">
        <v>5</v>
      </c>
      <c r="GT36" s="11"/>
      <c r="GU36" s="11"/>
      <c r="GV36" s="11"/>
      <c r="GW36" s="11">
        <v>35</v>
      </c>
      <c r="GX36" s="11">
        <v>10</v>
      </c>
      <c r="GY36" s="11">
        <v>25</v>
      </c>
      <c r="GZ36" s="11"/>
      <c r="HA36" s="11"/>
      <c r="HB36" s="11"/>
      <c r="HC36" s="10">
        <v>6</v>
      </c>
      <c r="HD36" s="11">
        <v>35</v>
      </c>
      <c r="HE36" s="11">
        <v>5</v>
      </c>
      <c r="HF36" s="11">
        <v>15</v>
      </c>
      <c r="HG36" s="11"/>
      <c r="HH36" s="11"/>
      <c r="HI36" s="11"/>
      <c r="HJ36" s="11">
        <v>35</v>
      </c>
      <c r="HK36" s="11">
        <v>5</v>
      </c>
      <c r="HL36" s="11">
        <v>15</v>
      </c>
      <c r="HM36" s="11"/>
      <c r="HN36" s="11"/>
      <c r="HO36" s="11"/>
      <c r="HP36" s="11">
        <v>30</v>
      </c>
      <c r="HQ36" s="11">
        <v>30</v>
      </c>
      <c r="HR36" s="11">
        <v>15</v>
      </c>
      <c r="HS36" s="11"/>
      <c r="HT36" s="11"/>
      <c r="HU36" s="11"/>
    </row>
    <row r="37" spans="3:229" ht="23.1">
      <c r="C37" s="10" t="s">
        <v>131</v>
      </c>
      <c r="D37" s="11">
        <v>10</v>
      </c>
      <c r="E37" s="11">
        <v>47.5</v>
      </c>
      <c r="F37" s="11">
        <v>0</v>
      </c>
      <c r="G37" s="11">
        <v>67.5</v>
      </c>
      <c r="H37" s="11"/>
      <c r="I37" s="11">
        <v>0</v>
      </c>
      <c r="J37" s="11">
        <v>42.5</v>
      </c>
      <c r="K37" s="11">
        <v>107.5</v>
      </c>
      <c r="L37" s="11">
        <v>0</v>
      </c>
      <c r="M37" s="11">
        <v>0</v>
      </c>
      <c r="N37" s="11">
        <v>17.5</v>
      </c>
      <c r="O37" s="11">
        <v>40</v>
      </c>
      <c r="P37" s="11">
        <v>12.5</v>
      </c>
      <c r="Q37" s="11">
        <v>72.5</v>
      </c>
      <c r="R37" s="11">
        <v>35</v>
      </c>
      <c r="S37" s="11">
        <v>65</v>
      </c>
      <c r="T37" s="11">
        <v>25</v>
      </c>
      <c r="U37" s="11">
        <v>5</v>
      </c>
      <c r="V37" s="11">
        <v>0</v>
      </c>
      <c r="W37" s="11">
        <v>0</v>
      </c>
      <c r="X37" s="11">
        <v>0</v>
      </c>
      <c r="Y37" s="11">
        <v>0</v>
      </c>
      <c r="Z37" s="11">
        <v>82.5</v>
      </c>
      <c r="AA37" s="11"/>
      <c r="AB37" s="11">
        <v>10</v>
      </c>
      <c r="AC37" s="11">
        <v>125</v>
      </c>
      <c r="AD37" s="11">
        <v>82.5</v>
      </c>
      <c r="AE37" s="11">
        <v>7.5</v>
      </c>
      <c r="AF37" s="11">
        <v>30</v>
      </c>
      <c r="AG37" s="11">
        <v>37.5</v>
      </c>
      <c r="AH37" s="11">
        <v>155</v>
      </c>
      <c r="AI37" s="11">
        <v>5</v>
      </c>
      <c r="AJ37" s="11">
        <v>12.5</v>
      </c>
      <c r="AK37" s="11">
        <v>7.5</v>
      </c>
      <c r="AL37" s="11">
        <v>37.5</v>
      </c>
      <c r="AM37" s="11">
        <v>47.5</v>
      </c>
      <c r="AN37" s="11">
        <v>40</v>
      </c>
      <c r="AO37" s="11">
        <v>45</v>
      </c>
      <c r="AP37" s="11">
        <v>110</v>
      </c>
      <c r="AQ37" s="11">
        <v>82.5</v>
      </c>
      <c r="AR37" s="11">
        <v>85</v>
      </c>
      <c r="AS37" s="11">
        <v>42.5</v>
      </c>
      <c r="AT37" s="11">
        <v>30</v>
      </c>
      <c r="AU37" s="11">
        <v>85</v>
      </c>
      <c r="AV37" s="11">
        <v>72.5</v>
      </c>
      <c r="AW37" s="11">
        <v>0</v>
      </c>
      <c r="AX37" s="11">
        <v>5</v>
      </c>
      <c r="AY37" s="11">
        <v>47.5</v>
      </c>
      <c r="DJ37" s="10"/>
      <c r="DK37" s="10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R37" s="10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X37" s="10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0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</row>
    <row r="38" spans="3:229" ht="23.1">
      <c r="C38" s="10" t="s">
        <v>133</v>
      </c>
      <c r="D38" s="11">
        <v>100</v>
      </c>
      <c r="E38" s="11">
        <v>132.5</v>
      </c>
      <c r="F38" s="11">
        <v>35</v>
      </c>
      <c r="G38" s="11">
        <v>215</v>
      </c>
      <c r="H38" s="11"/>
      <c r="I38" s="11">
        <v>5</v>
      </c>
      <c r="J38" s="11">
        <v>187.5</v>
      </c>
      <c r="K38" s="11">
        <v>345</v>
      </c>
      <c r="L38" s="11">
        <v>20</v>
      </c>
      <c r="M38" s="11">
        <v>5</v>
      </c>
      <c r="N38" s="11">
        <v>142.5</v>
      </c>
      <c r="O38" s="11">
        <v>142.5</v>
      </c>
      <c r="P38" s="11">
        <v>10</v>
      </c>
      <c r="Q38" s="11">
        <v>402.5</v>
      </c>
      <c r="R38" s="11">
        <v>50</v>
      </c>
      <c r="S38" s="11">
        <v>5</v>
      </c>
      <c r="T38" s="11">
        <v>200</v>
      </c>
      <c r="U38" s="11">
        <v>20</v>
      </c>
      <c r="V38" s="11">
        <v>0</v>
      </c>
      <c r="W38" s="11">
        <v>5</v>
      </c>
      <c r="X38" s="11">
        <v>0</v>
      </c>
      <c r="Y38" s="11">
        <v>0</v>
      </c>
      <c r="Z38" s="11">
        <v>47.5</v>
      </c>
      <c r="AA38" s="11"/>
      <c r="AB38" s="11">
        <v>35</v>
      </c>
      <c r="AC38" s="11">
        <v>435</v>
      </c>
      <c r="AD38" s="11">
        <v>67.5</v>
      </c>
      <c r="AE38" s="11">
        <v>2.5</v>
      </c>
      <c r="AF38" s="11">
        <v>50</v>
      </c>
      <c r="AG38" s="11">
        <v>100</v>
      </c>
      <c r="AH38" s="11">
        <v>685</v>
      </c>
      <c r="AI38" s="11">
        <v>45</v>
      </c>
      <c r="AJ38" s="11">
        <v>0</v>
      </c>
      <c r="AK38" s="11">
        <v>50</v>
      </c>
      <c r="AL38" s="11">
        <v>235</v>
      </c>
      <c r="AM38" s="11">
        <v>37.5</v>
      </c>
      <c r="AN38" s="11">
        <v>35</v>
      </c>
      <c r="AO38" s="11">
        <v>40</v>
      </c>
      <c r="AP38" s="11">
        <v>55</v>
      </c>
      <c r="AQ38" s="11">
        <v>35</v>
      </c>
      <c r="AR38" s="11">
        <v>145</v>
      </c>
      <c r="AS38" s="11">
        <v>85</v>
      </c>
      <c r="AT38" s="11">
        <v>100</v>
      </c>
      <c r="AU38" s="11">
        <v>130</v>
      </c>
      <c r="AV38" s="11">
        <v>80</v>
      </c>
      <c r="AW38" s="11">
        <v>5</v>
      </c>
      <c r="AX38" s="11">
        <v>40</v>
      </c>
      <c r="AY38" s="11">
        <v>112.5</v>
      </c>
      <c r="DJ38" s="10" t="s">
        <v>190</v>
      </c>
      <c r="DK38" s="10">
        <v>4</v>
      </c>
      <c r="DL38" s="11">
        <v>65</v>
      </c>
      <c r="DM38" s="11">
        <v>65</v>
      </c>
      <c r="DN38" s="11">
        <v>135</v>
      </c>
      <c r="DO38" s="11"/>
      <c r="DP38" s="11"/>
      <c r="DQ38" s="11"/>
      <c r="DR38" s="11">
        <v>200</v>
      </c>
      <c r="DS38" s="11">
        <v>290</v>
      </c>
      <c r="DT38" s="11">
        <v>215</v>
      </c>
      <c r="DU38" s="11"/>
      <c r="DV38" s="11"/>
      <c r="DW38" s="11"/>
      <c r="DX38" s="11">
        <v>865</v>
      </c>
      <c r="DY38" s="11">
        <v>690</v>
      </c>
      <c r="DZ38" s="11">
        <v>1020</v>
      </c>
      <c r="EA38" s="11"/>
      <c r="EB38" s="11"/>
      <c r="EC38" s="11"/>
      <c r="ED38" s="11">
        <v>340</v>
      </c>
      <c r="EE38" s="11">
        <v>235</v>
      </c>
      <c r="EF38" s="11">
        <v>300</v>
      </c>
      <c r="EG38" s="11"/>
      <c r="EH38" s="11"/>
      <c r="EI38" s="11"/>
      <c r="EJ38" s="11">
        <v>415</v>
      </c>
      <c r="EK38" s="11">
        <v>315</v>
      </c>
      <c r="EL38" s="11">
        <v>350</v>
      </c>
      <c r="EM38" s="11"/>
      <c r="EN38" s="11"/>
      <c r="EO38" s="11"/>
      <c r="ER38" s="10">
        <v>4</v>
      </c>
      <c r="ES38" s="11">
        <v>45</v>
      </c>
      <c r="ET38" s="11">
        <v>45</v>
      </c>
      <c r="EU38" s="11">
        <v>95</v>
      </c>
      <c r="EV38" s="11"/>
      <c r="EW38" s="11"/>
      <c r="EX38" s="11"/>
      <c r="EY38" s="11">
        <v>50</v>
      </c>
      <c r="EZ38" s="11">
        <v>35</v>
      </c>
      <c r="FA38" s="11">
        <v>50</v>
      </c>
      <c r="FB38" s="11"/>
      <c r="FC38" s="11"/>
      <c r="FD38" s="11"/>
      <c r="FE38" s="11">
        <v>15</v>
      </c>
      <c r="FF38" s="11">
        <v>40</v>
      </c>
      <c r="FG38" s="11">
        <v>60</v>
      </c>
      <c r="FH38" s="11"/>
      <c r="FI38" s="11"/>
      <c r="FJ38" s="11"/>
      <c r="FK38" s="11">
        <v>0</v>
      </c>
      <c r="FL38" s="11">
        <v>20</v>
      </c>
      <c r="FM38" s="11">
        <v>5</v>
      </c>
      <c r="FN38" s="11"/>
      <c r="FO38" s="11"/>
      <c r="FP38" s="11"/>
      <c r="FQ38" s="11">
        <v>50</v>
      </c>
      <c r="FR38" s="11">
        <v>60</v>
      </c>
      <c r="FS38" s="11">
        <v>25</v>
      </c>
      <c r="FT38" s="11"/>
      <c r="FU38" s="11"/>
      <c r="FV38" s="11"/>
      <c r="FX38" s="10">
        <v>4</v>
      </c>
      <c r="FY38" s="11">
        <v>345</v>
      </c>
      <c r="FZ38" s="11">
        <v>505</v>
      </c>
      <c r="GA38" s="11">
        <v>485</v>
      </c>
      <c r="GB38" s="11"/>
      <c r="GC38" s="11"/>
      <c r="GD38" s="11"/>
      <c r="GE38" s="11">
        <v>90</v>
      </c>
      <c r="GF38" s="11">
        <v>130</v>
      </c>
      <c r="GG38" s="11">
        <v>95</v>
      </c>
      <c r="GH38" s="11"/>
      <c r="GI38" s="11"/>
      <c r="GJ38" s="11"/>
      <c r="GK38" s="11">
        <v>110</v>
      </c>
      <c r="GL38" s="11">
        <v>220</v>
      </c>
      <c r="GM38" s="11">
        <v>310</v>
      </c>
      <c r="GN38" s="11"/>
      <c r="GO38" s="11"/>
      <c r="GP38" s="11"/>
      <c r="GQ38" s="11">
        <v>20</v>
      </c>
      <c r="GR38" s="11">
        <v>15</v>
      </c>
      <c r="GS38" s="11">
        <v>20</v>
      </c>
      <c r="GT38" s="11"/>
      <c r="GU38" s="11"/>
      <c r="GV38" s="11"/>
      <c r="GW38" s="11">
        <v>250</v>
      </c>
      <c r="GX38" s="11">
        <v>225</v>
      </c>
      <c r="GY38" s="11">
        <v>375</v>
      </c>
      <c r="GZ38" s="11"/>
      <c r="HA38" s="11"/>
      <c r="HB38" s="11"/>
      <c r="HC38" s="10">
        <v>4</v>
      </c>
      <c r="HD38" s="11">
        <v>20</v>
      </c>
      <c r="HE38" s="11">
        <v>15</v>
      </c>
      <c r="HF38" s="11">
        <v>30</v>
      </c>
      <c r="HG38" s="11"/>
      <c r="HH38" s="11"/>
      <c r="HI38" s="11"/>
      <c r="HJ38" s="11">
        <v>30</v>
      </c>
      <c r="HK38" s="11">
        <v>5</v>
      </c>
      <c r="HL38" s="11">
        <v>30</v>
      </c>
      <c r="HM38" s="11"/>
      <c r="HN38" s="11"/>
      <c r="HO38" s="11"/>
      <c r="HP38" s="11">
        <v>10</v>
      </c>
      <c r="HQ38" s="11">
        <v>15</v>
      </c>
      <c r="HR38" s="11">
        <v>15</v>
      </c>
      <c r="HS38" s="11"/>
      <c r="HT38" s="11"/>
      <c r="HU38" s="11"/>
    </row>
    <row r="39" spans="3:229" ht="23.1">
      <c r="C39" s="10" t="s">
        <v>135</v>
      </c>
      <c r="D39" s="11">
        <v>5</v>
      </c>
      <c r="E39" s="11">
        <v>0</v>
      </c>
      <c r="F39" s="11">
        <v>0</v>
      </c>
      <c r="G39" s="11">
        <v>15</v>
      </c>
      <c r="H39" s="11"/>
      <c r="I39" s="11">
        <v>0</v>
      </c>
      <c r="J39" s="11">
        <v>37.5</v>
      </c>
      <c r="K39" s="11">
        <v>82.5</v>
      </c>
      <c r="L39" s="11">
        <v>0</v>
      </c>
      <c r="M39" s="11">
        <v>0</v>
      </c>
      <c r="N39" s="11">
        <v>10</v>
      </c>
      <c r="O39" s="11">
        <v>25</v>
      </c>
      <c r="P39" s="11">
        <v>2.5</v>
      </c>
      <c r="Q39" s="11">
        <v>55</v>
      </c>
      <c r="R39" s="11">
        <v>2.5</v>
      </c>
      <c r="S39" s="11">
        <v>5</v>
      </c>
      <c r="T39" s="11">
        <v>30</v>
      </c>
      <c r="U39" s="11">
        <v>15</v>
      </c>
      <c r="V39" s="11">
        <v>0</v>
      </c>
      <c r="W39" s="11">
        <v>0</v>
      </c>
      <c r="X39" s="11">
        <v>0</v>
      </c>
      <c r="Y39" s="11">
        <v>5</v>
      </c>
      <c r="Z39" s="11">
        <v>0</v>
      </c>
      <c r="AA39" s="11"/>
      <c r="AB39" s="11">
        <v>2.5</v>
      </c>
      <c r="AC39" s="11">
        <v>82.5</v>
      </c>
      <c r="AD39" s="11">
        <v>0</v>
      </c>
      <c r="AE39" s="11">
        <v>2.5</v>
      </c>
      <c r="AF39" s="11">
        <v>2.5</v>
      </c>
      <c r="AG39" s="11">
        <v>30</v>
      </c>
      <c r="AH39" s="11">
        <v>262.5</v>
      </c>
      <c r="AI39" s="11">
        <v>12.5</v>
      </c>
      <c r="AJ39" s="11">
        <v>0</v>
      </c>
      <c r="AK39" s="11">
        <v>17.5</v>
      </c>
      <c r="AL39" s="11">
        <v>200</v>
      </c>
      <c r="AM39" s="11">
        <v>30</v>
      </c>
      <c r="AN39" s="11">
        <v>10</v>
      </c>
      <c r="AO39" s="11">
        <v>12.5</v>
      </c>
      <c r="AP39" s="11">
        <v>7.5</v>
      </c>
      <c r="AQ39" s="11">
        <v>12.5</v>
      </c>
      <c r="AR39" s="11">
        <v>22.5</v>
      </c>
      <c r="AS39" s="11">
        <v>60</v>
      </c>
      <c r="AT39" s="11">
        <v>60</v>
      </c>
      <c r="AU39" s="11">
        <v>107.5</v>
      </c>
      <c r="AV39" s="11">
        <v>87.5</v>
      </c>
      <c r="AW39" s="11">
        <v>7.5</v>
      </c>
      <c r="AX39" s="11">
        <v>30</v>
      </c>
      <c r="AY39" s="11">
        <v>105</v>
      </c>
      <c r="DJ39" s="10" t="s">
        <v>191</v>
      </c>
      <c r="DK39" s="10">
        <v>5</v>
      </c>
      <c r="DL39" s="11">
        <v>225</v>
      </c>
      <c r="DM39" s="11">
        <v>190</v>
      </c>
      <c r="DN39" s="11">
        <v>250</v>
      </c>
      <c r="DO39" s="11"/>
      <c r="DP39" s="11"/>
      <c r="DQ39" s="11"/>
      <c r="DR39" s="11">
        <v>935</v>
      </c>
      <c r="DS39" s="11">
        <v>700</v>
      </c>
      <c r="DT39" s="11">
        <v>1115</v>
      </c>
      <c r="DU39" s="11"/>
      <c r="DV39" s="11"/>
      <c r="DW39" s="11"/>
      <c r="DX39" s="11">
        <v>860</v>
      </c>
      <c r="DY39" s="11">
        <v>865</v>
      </c>
      <c r="DZ39" s="11">
        <v>770</v>
      </c>
      <c r="EA39" s="11"/>
      <c r="EB39" s="11"/>
      <c r="EC39" s="11"/>
      <c r="ED39" s="11">
        <v>1215</v>
      </c>
      <c r="EE39" s="11">
        <v>820</v>
      </c>
      <c r="EF39" s="11">
        <v>1100</v>
      </c>
      <c r="EG39" s="11"/>
      <c r="EH39" s="11"/>
      <c r="EI39" s="11"/>
      <c r="EJ39" s="11">
        <v>470</v>
      </c>
      <c r="EK39" s="11">
        <v>560</v>
      </c>
      <c r="EL39" s="11">
        <v>550</v>
      </c>
      <c r="EM39" s="11"/>
      <c r="EN39" s="11"/>
      <c r="EO39" s="11"/>
      <c r="ER39" s="10">
        <v>5</v>
      </c>
      <c r="ES39" s="11">
        <v>75</v>
      </c>
      <c r="ET39" s="11">
        <v>105</v>
      </c>
      <c r="EU39" s="11">
        <v>130</v>
      </c>
      <c r="EV39" s="11"/>
      <c r="EW39" s="11"/>
      <c r="EX39" s="11"/>
      <c r="EY39" s="11">
        <v>250</v>
      </c>
      <c r="EZ39" s="11">
        <v>145</v>
      </c>
      <c r="FA39" s="11">
        <v>240</v>
      </c>
      <c r="FB39" s="11"/>
      <c r="FC39" s="11"/>
      <c r="FD39" s="11"/>
      <c r="FE39" s="11">
        <v>55</v>
      </c>
      <c r="FF39" s="11">
        <v>40</v>
      </c>
      <c r="FG39" s="11">
        <v>45</v>
      </c>
      <c r="FH39" s="11"/>
      <c r="FI39" s="11"/>
      <c r="FJ39" s="11"/>
      <c r="FK39" s="11">
        <v>80</v>
      </c>
      <c r="FL39" s="11">
        <v>40</v>
      </c>
      <c r="FM39" s="11">
        <v>10</v>
      </c>
      <c r="FN39" s="11"/>
      <c r="FO39" s="11"/>
      <c r="FP39" s="11"/>
      <c r="FQ39" s="11">
        <v>15</v>
      </c>
      <c r="FR39" s="11">
        <v>75</v>
      </c>
      <c r="FS39" s="11">
        <v>100</v>
      </c>
      <c r="FT39" s="11"/>
      <c r="FU39" s="11"/>
      <c r="FV39" s="11"/>
      <c r="FX39" s="10">
        <v>5</v>
      </c>
      <c r="FY39" s="11">
        <v>285</v>
      </c>
      <c r="FZ39" s="11">
        <v>215</v>
      </c>
      <c r="GA39" s="11">
        <v>295</v>
      </c>
      <c r="GB39" s="11"/>
      <c r="GC39" s="11"/>
      <c r="GD39" s="11"/>
      <c r="GE39" s="11">
        <v>470</v>
      </c>
      <c r="GF39" s="11">
        <v>525</v>
      </c>
      <c r="GG39" s="11">
        <v>330</v>
      </c>
      <c r="GH39" s="11"/>
      <c r="GI39" s="11"/>
      <c r="GJ39" s="11"/>
      <c r="GK39" s="11">
        <v>120</v>
      </c>
      <c r="GL39" s="11">
        <v>95</v>
      </c>
      <c r="GM39" s="11">
        <v>60</v>
      </c>
      <c r="GN39" s="11"/>
      <c r="GO39" s="11"/>
      <c r="GP39" s="11"/>
      <c r="GQ39" s="11">
        <v>110</v>
      </c>
      <c r="GR39" s="11">
        <v>90</v>
      </c>
      <c r="GS39" s="11">
        <v>85</v>
      </c>
      <c r="GT39" s="11"/>
      <c r="GU39" s="11"/>
      <c r="GV39" s="11"/>
      <c r="GW39" s="11">
        <v>245</v>
      </c>
      <c r="GX39" s="11">
        <v>195</v>
      </c>
      <c r="GY39" s="11">
        <v>175</v>
      </c>
      <c r="GZ39" s="11"/>
      <c r="HA39" s="11"/>
      <c r="HB39" s="11"/>
      <c r="HC39" s="10">
        <v>5</v>
      </c>
      <c r="HD39" s="11">
        <v>40</v>
      </c>
      <c r="HE39" s="11">
        <v>15</v>
      </c>
      <c r="HF39" s="11">
        <v>60</v>
      </c>
      <c r="HG39" s="11"/>
      <c r="HH39" s="11"/>
      <c r="HI39" s="11"/>
      <c r="HJ39" s="11">
        <v>25</v>
      </c>
      <c r="HK39" s="11">
        <v>20</v>
      </c>
      <c r="HL39" s="11">
        <v>40</v>
      </c>
      <c r="HM39" s="11"/>
      <c r="HN39" s="11"/>
      <c r="HO39" s="11"/>
      <c r="HP39" s="11">
        <v>5</v>
      </c>
      <c r="HQ39" s="11">
        <v>10</v>
      </c>
      <c r="HR39" s="11">
        <v>10</v>
      </c>
      <c r="HS39" s="11"/>
      <c r="HT39" s="11"/>
      <c r="HU39" s="11"/>
    </row>
    <row r="40" spans="3:229" ht="23.1">
      <c r="C40" s="10" t="s">
        <v>137</v>
      </c>
      <c r="D40" s="11">
        <v>20</v>
      </c>
      <c r="E40" s="11">
        <v>75</v>
      </c>
      <c r="F40" s="11">
        <v>0</v>
      </c>
      <c r="G40" s="11">
        <v>55</v>
      </c>
      <c r="H40" s="11"/>
      <c r="I40" s="11"/>
      <c r="J40" s="11">
        <v>102.5</v>
      </c>
      <c r="K40" s="11">
        <v>112.5</v>
      </c>
      <c r="L40" s="11">
        <v>0</v>
      </c>
      <c r="M40" s="11">
        <v>0</v>
      </c>
      <c r="N40" s="11">
        <v>12.5</v>
      </c>
      <c r="O40" s="11">
        <v>30</v>
      </c>
      <c r="P40" s="11">
        <v>0</v>
      </c>
      <c r="Q40" s="11">
        <v>107.5</v>
      </c>
      <c r="R40" s="11">
        <v>2.5</v>
      </c>
      <c r="S40" s="11">
        <v>12.5</v>
      </c>
      <c r="T40" s="11">
        <v>67.5</v>
      </c>
      <c r="U40" s="11">
        <v>5</v>
      </c>
      <c r="V40" s="11">
        <v>0</v>
      </c>
      <c r="W40" s="11">
        <v>0</v>
      </c>
      <c r="X40" s="11">
        <v>0</v>
      </c>
      <c r="Y40" s="11">
        <v>0</v>
      </c>
      <c r="Z40" s="11">
        <v>35</v>
      </c>
      <c r="AA40" s="11"/>
      <c r="AB40" s="11">
        <v>17.5</v>
      </c>
      <c r="AC40" s="11">
        <v>250</v>
      </c>
      <c r="AD40" s="11">
        <v>17.5</v>
      </c>
      <c r="AE40" s="11">
        <v>0</v>
      </c>
      <c r="AF40" s="11">
        <v>55</v>
      </c>
      <c r="AG40" s="11">
        <v>27.5</v>
      </c>
      <c r="AH40" s="11">
        <v>527.5</v>
      </c>
      <c r="AI40" s="11">
        <v>12.5</v>
      </c>
      <c r="AJ40" s="11">
        <v>5</v>
      </c>
      <c r="AK40" s="11">
        <v>47.5</v>
      </c>
      <c r="AL40" s="11">
        <v>85</v>
      </c>
      <c r="AM40" s="11">
        <v>42.5</v>
      </c>
      <c r="AN40" s="11">
        <v>30</v>
      </c>
      <c r="AO40" s="11">
        <v>180</v>
      </c>
      <c r="AP40" s="11">
        <v>67.5</v>
      </c>
      <c r="AQ40" s="11">
        <v>32.5</v>
      </c>
      <c r="AR40" s="11">
        <v>70</v>
      </c>
      <c r="AS40" s="11">
        <v>67.5</v>
      </c>
      <c r="AT40" s="11">
        <v>90</v>
      </c>
      <c r="AU40" s="11">
        <v>95</v>
      </c>
      <c r="AV40" s="11">
        <v>142.5</v>
      </c>
      <c r="AW40" s="11">
        <v>10</v>
      </c>
      <c r="AX40" s="11">
        <v>30</v>
      </c>
      <c r="AY40" s="11">
        <v>75</v>
      </c>
      <c r="DJ40" s="10" t="s">
        <v>192</v>
      </c>
      <c r="DK40" s="10">
        <v>6</v>
      </c>
      <c r="DL40" s="11">
        <v>35</v>
      </c>
      <c r="DM40" s="11">
        <v>30</v>
      </c>
      <c r="DN40" s="11">
        <v>35</v>
      </c>
      <c r="DO40" s="11"/>
      <c r="DP40" s="11"/>
      <c r="DQ40" s="11"/>
      <c r="DR40" s="11">
        <v>30</v>
      </c>
      <c r="DS40" s="11">
        <v>20</v>
      </c>
      <c r="DT40" s="11">
        <v>25</v>
      </c>
      <c r="DU40" s="11"/>
      <c r="DV40" s="11"/>
      <c r="DW40" s="11"/>
      <c r="DX40" s="11">
        <v>55</v>
      </c>
      <c r="DY40" s="11">
        <v>65</v>
      </c>
      <c r="DZ40" s="11">
        <v>90</v>
      </c>
      <c r="EA40" s="11"/>
      <c r="EB40" s="11"/>
      <c r="EC40" s="11"/>
      <c r="ED40" s="11">
        <v>120</v>
      </c>
      <c r="EE40" s="11">
        <v>210</v>
      </c>
      <c r="EF40" s="11">
        <v>55</v>
      </c>
      <c r="EG40" s="11"/>
      <c r="EH40" s="11"/>
      <c r="EI40" s="11"/>
      <c r="EJ40" s="11">
        <v>10</v>
      </c>
      <c r="EK40" s="11">
        <v>25</v>
      </c>
      <c r="EL40" s="11">
        <v>35</v>
      </c>
      <c r="EM40" s="11"/>
      <c r="EN40" s="11"/>
      <c r="EO40" s="11"/>
      <c r="ER40" s="10">
        <v>6</v>
      </c>
      <c r="ES40" s="11">
        <v>160</v>
      </c>
      <c r="ET40" s="11">
        <v>145</v>
      </c>
      <c r="EU40" s="11">
        <v>115</v>
      </c>
      <c r="EV40" s="11"/>
      <c r="EW40" s="11"/>
      <c r="EX40" s="11"/>
      <c r="EY40" s="11">
        <v>95</v>
      </c>
      <c r="EZ40" s="11">
        <v>70</v>
      </c>
      <c r="FA40" s="11">
        <v>20</v>
      </c>
      <c r="FB40" s="11"/>
      <c r="FC40" s="11"/>
      <c r="FD40" s="11"/>
      <c r="FE40" s="11">
        <v>40</v>
      </c>
      <c r="FF40" s="11">
        <v>55</v>
      </c>
      <c r="FG40" s="11">
        <v>10</v>
      </c>
      <c r="FH40" s="11"/>
      <c r="FI40" s="11"/>
      <c r="FJ40" s="11"/>
      <c r="FK40" s="11">
        <v>125</v>
      </c>
      <c r="FL40" s="11">
        <v>110</v>
      </c>
      <c r="FM40" s="11">
        <v>55</v>
      </c>
      <c r="FN40" s="11"/>
      <c r="FO40" s="11"/>
      <c r="FP40" s="11"/>
      <c r="FQ40" s="11">
        <v>85</v>
      </c>
      <c r="FR40" s="11">
        <v>95</v>
      </c>
      <c r="FS40" s="11">
        <v>30</v>
      </c>
      <c r="FT40" s="11"/>
      <c r="FU40" s="11"/>
      <c r="FV40" s="11"/>
      <c r="FX40" s="10">
        <v>6</v>
      </c>
      <c r="FY40" s="11">
        <v>100</v>
      </c>
      <c r="FZ40" s="11">
        <v>60</v>
      </c>
      <c r="GA40" s="11">
        <v>125</v>
      </c>
      <c r="GB40" s="11"/>
      <c r="GC40" s="11"/>
      <c r="GD40" s="11"/>
      <c r="GE40" s="11">
        <v>10</v>
      </c>
      <c r="GF40" s="11">
        <v>30</v>
      </c>
      <c r="GG40" s="11">
        <v>35</v>
      </c>
      <c r="GH40" s="11"/>
      <c r="GI40" s="11"/>
      <c r="GJ40" s="11"/>
      <c r="GK40" s="11">
        <v>10</v>
      </c>
      <c r="GL40" s="11">
        <v>20</v>
      </c>
      <c r="GM40" s="11">
        <v>35</v>
      </c>
      <c r="GN40" s="11"/>
      <c r="GO40" s="11"/>
      <c r="GP40" s="11"/>
      <c r="GQ40" s="11">
        <v>25</v>
      </c>
      <c r="GR40" s="11">
        <v>25</v>
      </c>
      <c r="GS40" s="11">
        <v>10</v>
      </c>
      <c r="GT40" s="11"/>
      <c r="GU40" s="11"/>
      <c r="GV40" s="11"/>
      <c r="GW40" s="11">
        <v>55</v>
      </c>
      <c r="GX40" s="11">
        <v>35</v>
      </c>
      <c r="GY40" s="11">
        <v>35</v>
      </c>
      <c r="GZ40" s="11"/>
      <c r="HA40" s="11"/>
      <c r="HB40" s="11"/>
      <c r="HC40" s="10">
        <v>6</v>
      </c>
      <c r="HD40" s="11">
        <v>15</v>
      </c>
      <c r="HE40" s="11">
        <v>50</v>
      </c>
      <c r="HF40" s="11">
        <v>20</v>
      </c>
      <c r="HG40" s="11"/>
      <c r="HH40" s="11"/>
      <c r="HI40" s="11"/>
      <c r="HJ40" s="11">
        <v>25</v>
      </c>
      <c r="HK40" s="11">
        <v>35</v>
      </c>
      <c r="HL40" s="11">
        <v>20</v>
      </c>
      <c r="HM40" s="11"/>
      <c r="HN40" s="11"/>
      <c r="HO40" s="11"/>
      <c r="HP40" s="11">
        <v>25</v>
      </c>
      <c r="HQ40" s="11">
        <v>20</v>
      </c>
      <c r="HR40" s="11">
        <v>10</v>
      </c>
      <c r="HS40" s="11"/>
      <c r="HT40" s="11"/>
      <c r="HU40" s="11"/>
    </row>
    <row r="41" spans="3:229" ht="23.1">
      <c r="C41" s="10" t="s">
        <v>139</v>
      </c>
      <c r="D41" s="11">
        <v>5880</v>
      </c>
      <c r="E41" s="11">
        <v>12320</v>
      </c>
      <c r="F41" s="11">
        <v>9135</v>
      </c>
      <c r="G41" s="11">
        <v>7770</v>
      </c>
      <c r="H41" s="11"/>
      <c r="I41" s="11">
        <v>630</v>
      </c>
      <c r="J41" s="11">
        <v>4245</v>
      </c>
      <c r="K41" s="11">
        <v>6095</v>
      </c>
      <c r="L41" s="11">
        <v>1135</v>
      </c>
      <c r="M41" s="11">
        <v>695</v>
      </c>
      <c r="N41" s="11">
        <v>5375</v>
      </c>
      <c r="O41" s="11">
        <v>2562.5</v>
      </c>
      <c r="P41" s="11">
        <v>2847.5</v>
      </c>
      <c r="Q41" s="11">
        <v>8242.5</v>
      </c>
      <c r="R41" s="11">
        <v>4687.5</v>
      </c>
      <c r="S41" s="11">
        <v>812.5</v>
      </c>
      <c r="T41" s="11">
        <v>5722.5</v>
      </c>
      <c r="U41" s="11">
        <v>2097.5</v>
      </c>
      <c r="V41" s="11">
        <v>422.5</v>
      </c>
      <c r="W41" s="11">
        <v>2205</v>
      </c>
      <c r="X41" s="11">
        <v>705</v>
      </c>
      <c r="Y41" s="11">
        <v>222.5</v>
      </c>
      <c r="Z41" s="11">
        <v>3345</v>
      </c>
      <c r="AA41" s="11">
        <v>3577.5</v>
      </c>
      <c r="AB41" s="11">
        <v>4522.5</v>
      </c>
      <c r="AC41" s="11">
        <v>9540</v>
      </c>
      <c r="AD41" s="11">
        <v>4290</v>
      </c>
      <c r="AE41" s="11">
        <v>795</v>
      </c>
      <c r="AF41" s="11">
        <v>6610</v>
      </c>
      <c r="AG41" s="11">
        <v>3125</v>
      </c>
      <c r="AH41" s="11">
        <v>5470</v>
      </c>
      <c r="AI41" s="11">
        <v>4112.5</v>
      </c>
      <c r="AJ41" s="11">
        <v>1880</v>
      </c>
      <c r="AK41" s="11">
        <v>3045</v>
      </c>
      <c r="AL41" s="11">
        <v>4815</v>
      </c>
      <c r="AM41" s="11">
        <v>4080</v>
      </c>
      <c r="AN41" s="11">
        <v>2112.5</v>
      </c>
      <c r="AO41" s="11">
        <v>5975</v>
      </c>
      <c r="AP41" s="11">
        <v>3777.5</v>
      </c>
      <c r="AQ41" s="11">
        <v>3577.5</v>
      </c>
      <c r="AR41" s="11">
        <v>9085</v>
      </c>
      <c r="AS41" s="11">
        <v>5077.5</v>
      </c>
      <c r="AT41" s="11">
        <v>525</v>
      </c>
      <c r="AU41" s="11">
        <v>340</v>
      </c>
      <c r="AV41" s="11">
        <v>1172.5</v>
      </c>
      <c r="AW41" s="11">
        <v>707.5</v>
      </c>
      <c r="AX41" s="11">
        <v>1320</v>
      </c>
      <c r="AY41" s="11">
        <v>3747.5</v>
      </c>
      <c r="DJ41" s="10"/>
      <c r="DK41" s="10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R41" s="10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X41" s="10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0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</row>
    <row r="42" spans="3:229" ht="23.1">
      <c r="C42" s="10" t="s">
        <v>141</v>
      </c>
      <c r="D42" s="11">
        <v>0</v>
      </c>
      <c r="E42" s="11">
        <v>5</v>
      </c>
      <c r="F42" s="11">
        <v>0</v>
      </c>
      <c r="G42" s="11">
        <v>5</v>
      </c>
      <c r="H42" s="11"/>
      <c r="I42" s="11">
        <v>0</v>
      </c>
      <c r="J42" s="11">
        <v>7.5</v>
      </c>
      <c r="K42" s="11">
        <v>50</v>
      </c>
      <c r="L42" s="11">
        <v>0</v>
      </c>
      <c r="M42" s="11">
        <v>0</v>
      </c>
      <c r="N42" s="11">
        <v>22.5</v>
      </c>
      <c r="O42" s="11">
        <v>2.5</v>
      </c>
      <c r="P42" s="11">
        <v>0</v>
      </c>
      <c r="Q42" s="11">
        <v>2.5</v>
      </c>
      <c r="R42" s="11">
        <v>0</v>
      </c>
      <c r="S42" s="11">
        <v>27.5</v>
      </c>
      <c r="T42" s="11">
        <v>5</v>
      </c>
      <c r="U42" s="11">
        <v>0</v>
      </c>
      <c r="V42" s="11">
        <v>0</v>
      </c>
      <c r="W42" s="11">
        <v>2.5</v>
      </c>
      <c r="X42" s="11">
        <v>2.5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2.5</v>
      </c>
      <c r="AE42" s="11">
        <v>0</v>
      </c>
      <c r="AF42" s="11">
        <v>7.5</v>
      </c>
      <c r="AG42" s="11">
        <v>0</v>
      </c>
      <c r="AH42" s="11">
        <v>2.5</v>
      </c>
      <c r="AI42" s="11">
        <v>2.5</v>
      </c>
      <c r="AJ42" s="11">
        <v>2.5</v>
      </c>
      <c r="AK42" s="11">
        <v>5</v>
      </c>
      <c r="AL42" s="11">
        <v>0</v>
      </c>
      <c r="AM42" s="11">
        <v>0</v>
      </c>
      <c r="AN42" s="11">
        <v>7.5</v>
      </c>
      <c r="AO42" s="11">
        <v>0</v>
      </c>
      <c r="AP42" s="11">
        <v>0</v>
      </c>
      <c r="AQ42" s="11">
        <v>5</v>
      </c>
      <c r="AR42" s="11">
        <v>40</v>
      </c>
      <c r="AS42" s="11">
        <v>2.5</v>
      </c>
      <c r="AT42" s="11">
        <v>25</v>
      </c>
      <c r="AU42" s="11">
        <v>65</v>
      </c>
      <c r="AV42" s="11">
        <v>85</v>
      </c>
      <c r="AW42" s="11">
        <v>27.5</v>
      </c>
      <c r="AX42" s="11"/>
      <c r="AY42" s="11">
        <v>12.5</v>
      </c>
      <c r="DJ42" s="10" t="s">
        <v>193</v>
      </c>
      <c r="DK42" s="10">
        <v>1</v>
      </c>
      <c r="DL42" s="11">
        <v>25</v>
      </c>
      <c r="DM42" s="11">
        <v>30</v>
      </c>
      <c r="DN42" s="11">
        <v>100</v>
      </c>
      <c r="DO42" s="11"/>
      <c r="DP42" s="11"/>
      <c r="DQ42" s="11"/>
      <c r="DR42" s="11">
        <v>155</v>
      </c>
      <c r="DS42" s="11">
        <v>65</v>
      </c>
      <c r="DT42" s="11">
        <v>45</v>
      </c>
      <c r="DU42" s="11"/>
      <c r="DV42" s="11"/>
      <c r="DW42" s="11"/>
      <c r="DX42" s="11">
        <v>50</v>
      </c>
      <c r="DY42" s="11">
        <v>55</v>
      </c>
      <c r="DZ42" s="11">
        <v>90</v>
      </c>
      <c r="EA42" s="11"/>
      <c r="EB42" s="11"/>
      <c r="EC42" s="11"/>
      <c r="ED42" s="11">
        <v>105</v>
      </c>
      <c r="EE42" s="11">
        <v>95</v>
      </c>
      <c r="EF42" s="11">
        <v>140</v>
      </c>
      <c r="EG42" s="11"/>
      <c r="EH42" s="11"/>
      <c r="EI42" s="11"/>
      <c r="EJ42" s="11">
        <v>30</v>
      </c>
      <c r="EK42" s="11">
        <v>25</v>
      </c>
      <c r="EL42" s="11">
        <v>10</v>
      </c>
      <c r="EM42" s="11"/>
      <c r="EN42" s="11"/>
      <c r="EO42" s="11"/>
      <c r="ER42" s="10">
        <v>1</v>
      </c>
      <c r="ES42" s="11">
        <v>20</v>
      </c>
      <c r="ET42" s="11">
        <v>10</v>
      </c>
      <c r="EU42" s="11">
        <v>40</v>
      </c>
      <c r="EV42" s="11"/>
      <c r="EW42" s="11"/>
      <c r="EX42" s="11"/>
      <c r="EY42" s="11">
        <v>95</v>
      </c>
      <c r="EZ42" s="11">
        <v>25</v>
      </c>
      <c r="FA42" s="11">
        <v>35</v>
      </c>
      <c r="FB42" s="11"/>
      <c r="FC42" s="11"/>
      <c r="FD42" s="11"/>
      <c r="FE42" s="11">
        <v>25</v>
      </c>
      <c r="FF42" s="11">
        <v>35</v>
      </c>
      <c r="FG42" s="11">
        <v>0</v>
      </c>
      <c r="FH42" s="11"/>
      <c r="FI42" s="11"/>
      <c r="FJ42" s="11"/>
      <c r="FK42" s="11">
        <v>5</v>
      </c>
      <c r="FL42" s="11">
        <v>15</v>
      </c>
      <c r="FM42" s="11">
        <v>5</v>
      </c>
      <c r="FN42" s="11"/>
      <c r="FO42" s="11"/>
      <c r="FP42" s="11"/>
      <c r="FQ42" s="11">
        <v>20</v>
      </c>
      <c r="FR42" s="11">
        <v>10</v>
      </c>
      <c r="FS42" s="11">
        <v>30</v>
      </c>
      <c r="FT42" s="11"/>
      <c r="FU42" s="11"/>
      <c r="FV42" s="11"/>
      <c r="FX42" s="10">
        <v>1</v>
      </c>
      <c r="FY42" s="11">
        <v>60</v>
      </c>
      <c r="FZ42" s="11">
        <v>25</v>
      </c>
      <c r="GA42" s="11">
        <v>35</v>
      </c>
      <c r="GB42" s="11"/>
      <c r="GC42" s="11"/>
      <c r="GD42" s="11"/>
      <c r="GE42" s="11">
        <v>40</v>
      </c>
      <c r="GF42" s="11">
        <v>20</v>
      </c>
      <c r="GG42" s="11">
        <v>25</v>
      </c>
      <c r="GH42" s="11"/>
      <c r="GI42" s="11"/>
      <c r="GJ42" s="11"/>
      <c r="GK42" s="11">
        <v>15</v>
      </c>
      <c r="GL42" s="11">
        <v>30</v>
      </c>
      <c r="GM42" s="11">
        <v>5</v>
      </c>
      <c r="GN42" s="11"/>
      <c r="GO42" s="11"/>
      <c r="GP42" s="11"/>
      <c r="GQ42" s="11">
        <v>0</v>
      </c>
      <c r="GR42" s="11">
        <v>15</v>
      </c>
      <c r="GS42" s="11">
        <v>10</v>
      </c>
      <c r="GT42" s="11"/>
      <c r="GU42" s="11"/>
      <c r="GV42" s="11"/>
      <c r="GW42" s="11">
        <v>20</v>
      </c>
      <c r="GX42" s="11">
        <v>10</v>
      </c>
      <c r="GY42" s="11">
        <v>50</v>
      </c>
      <c r="GZ42" s="11"/>
      <c r="HA42" s="11"/>
      <c r="HB42" s="11"/>
      <c r="HC42" s="10">
        <v>1</v>
      </c>
      <c r="HD42" s="11">
        <v>40</v>
      </c>
      <c r="HE42" s="11">
        <v>45</v>
      </c>
      <c r="HF42" s="11">
        <v>30</v>
      </c>
      <c r="HG42" s="11"/>
      <c r="HH42" s="11"/>
      <c r="HI42" s="11"/>
      <c r="HJ42" s="11">
        <v>5</v>
      </c>
      <c r="HK42" s="11">
        <v>20</v>
      </c>
      <c r="HL42" s="11">
        <v>5</v>
      </c>
      <c r="HM42" s="11"/>
      <c r="HN42" s="11"/>
      <c r="HO42" s="11"/>
      <c r="HP42" s="11">
        <v>10</v>
      </c>
      <c r="HQ42" s="11">
        <v>5</v>
      </c>
      <c r="HR42" s="11">
        <v>20</v>
      </c>
      <c r="HS42" s="11"/>
      <c r="HT42" s="11"/>
      <c r="HU42" s="11"/>
    </row>
    <row r="43" spans="3:229" ht="23.1">
      <c r="DJ43" s="10" t="s">
        <v>194</v>
      </c>
      <c r="DK43" s="10">
        <v>2</v>
      </c>
      <c r="DL43" s="11">
        <v>20</v>
      </c>
      <c r="DM43" s="11">
        <v>5</v>
      </c>
      <c r="DN43" s="11">
        <v>30</v>
      </c>
      <c r="DO43" s="11"/>
      <c r="DP43" s="11"/>
      <c r="DQ43" s="11"/>
      <c r="DR43" s="11">
        <v>50</v>
      </c>
      <c r="DS43" s="11">
        <v>15</v>
      </c>
      <c r="DT43" s="11">
        <v>40</v>
      </c>
      <c r="DU43" s="11"/>
      <c r="DV43" s="11"/>
      <c r="DW43" s="11"/>
      <c r="DX43" s="11">
        <v>35</v>
      </c>
      <c r="DY43" s="11">
        <v>40</v>
      </c>
      <c r="DZ43" s="11">
        <v>35</v>
      </c>
      <c r="EA43" s="11"/>
      <c r="EB43" s="11"/>
      <c r="EC43" s="11"/>
      <c r="ED43" s="11">
        <v>15</v>
      </c>
      <c r="EE43" s="11">
        <v>60</v>
      </c>
      <c r="EF43" s="11">
        <v>30</v>
      </c>
      <c r="EG43" s="11"/>
      <c r="EH43" s="11"/>
      <c r="EI43" s="11"/>
      <c r="EJ43" s="11">
        <v>30</v>
      </c>
      <c r="EK43" s="11">
        <v>40</v>
      </c>
      <c r="EL43" s="11">
        <v>35</v>
      </c>
      <c r="EM43" s="11"/>
      <c r="EN43" s="11"/>
      <c r="EO43" s="11"/>
      <c r="ER43" s="10">
        <v>2</v>
      </c>
      <c r="ES43" s="11">
        <v>5</v>
      </c>
      <c r="ET43" s="11">
        <v>35</v>
      </c>
      <c r="EU43" s="11">
        <v>25</v>
      </c>
      <c r="EV43" s="11"/>
      <c r="EW43" s="11"/>
      <c r="EX43" s="11"/>
      <c r="EY43" s="11">
        <v>10</v>
      </c>
      <c r="EZ43" s="11">
        <v>5</v>
      </c>
      <c r="FA43" s="11">
        <v>45</v>
      </c>
      <c r="FB43" s="11"/>
      <c r="FC43" s="11"/>
      <c r="FD43" s="11"/>
      <c r="FE43" s="11">
        <v>10</v>
      </c>
      <c r="FF43" s="11">
        <v>10</v>
      </c>
      <c r="FG43" s="11">
        <v>20</v>
      </c>
      <c r="FH43" s="11"/>
      <c r="FI43" s="11"/>
      <c r="FJ43" s="11"/>
      <c r="FK43" s="11">
        <v>20</v>
      </c>
      <c r="FL43" s="11">
        <v>25</v>
      </c>
      <c r="FM43" s="11">
        <v>15</v>
      </c>
      <c r="FN43" s="11"/>
      <c r="FO43" s="11"/>
      <c r="FP43" s="11"/>
      <c r="FQ43" s="11">
        <v>15</v>
      </c>
      <c r="FR43" s="11">
        <v>5</v>
      </c>
      <c r="FS43" s="11">
        <v>40</v>
      </c>
      <c r="FT43" s="11"/>
      <c r="FU43" s="11"/>
      <c r="FV43" s="11"/>
      <c r="FX43" s="10">
        <v>2</v>
      </c>
      <c r="FY43" s="11">
        <v>35</v>
      </c>
      <c r="FZ43" s="11">
        <v>20</v>
      </c>
      <c r="GA43" s="11">
        <v>10</v>
      </c>
      <c r="GB43" s="11"/>
      <c r="GC43" s="11"/>
      <c r="GD43" s="11"/>
      <c r="GE43" s="11">
        <v>30</v>
      </c>
      <c r="GF43" s="11">
        <v>35</v>
      </c>
      <c r="GG43" s="11">
        <v>15</v>
      </c>
      <c r="GH43" s="11"/>
      <c r="GI43" s="11"/>
      <c r="GJ43" s="11"/>
      <c r="GK43" s="11">
        <v>30</v>
      </c>
      <c r="GL43" s="11">
        <v>5</v>
      </c>
      <c r="GM43" s="11">
        <v>20</v>
      </c>
      <c r="GN43" s="11"/>
      <c r="GO43" s="11"/>
      <c r="GP43" s="11"/>
      <c r="GQ43" s="11">
        <v>15</v>
      </c>
      <c r="GR43" s="11">
        <v>10</v>
      </c>
      <c r="GS43" s="11">
        <v>15</v>
      </c>
      <c r="GT43" s="11"/>
      <c r="GU43" s="11"/>
      <c r="GV43" s="11"/>
      <c r="GW43" s="11">
        <v>35</v>
      </c>
      <c r="GX43" s="11">
        <v>20</v>
      </c>
      <c r="GY43" s="11">
        <v>35</v>
      </c>
      <c r="GZ43" s="11"/>
      <c r="HA43" s="11"/>
      <c r="HB43" s="11"/>
      <c r="HC43" s="10">
        <v>2</v>
      </c>
      <c r="HD43" s="11">
        <v>15</v>
      </c>
      <c r="HE43" s="11">
        <v>15</v>
      </c>
      <c r="HF43" s="11">
        <v>30</v>
      </c>
      <c r="HG43" s="11"/>
      <c r="HH43" s="11"/>
      <c r="HI43" s="11"/>
      <c r="HJ43" s="11">
        <v>30</v>
      </c>
      <c r="HK43" s="11">
        <v>30</v>
      </c>
      <c r="HL43" s="11">
        <v>25</v>
      </c>
      <c r="HM43" s="11"/>
      <c r="HN43" s="11"/>
      <c r="HO43" s="11"/>
      <c r="HP43" s="11">
        <v>5</v>
      </c>
      <c r="HQ43" s="11">
        <v>10</v>
      </c>
      <c r="HR43" s="11">
        <v>10</v>
      </c>
      <c r="HS43" s="11"/>
      <c r="HT43" s="11"/>
      <c r="HU43" s="11"/>
    </row>
    <row r="44" spans="3:229" ht="23.1">
      <c r="D44" t="s">
        <v>195</v>
      </c>
      <c r="DJ44" s="10" t="s">
        <v>196</v>
      </c>
      <c r="DK44" s="10">
        <v>3</v>
      </c>
      <c r="DL44" s="11">
        <v>15</v>
      </c>
      <c r="DM44" s="11">
        <v>5</v>
      </c>
      <c r="DN44" s="11">
        <v>10</v>
      </c>
      <c r="DO44" s="11"/>
      <c r="DP44" s="11"/>
      <c r="DQ44" s="11"/>
      <c r="DR44" s="11">
        <v>35</v>
      </c>
      <c r="DS44" s="11">
        <v>20</v>
      </c>
      <c r="DT44" s="11">
        <v>25</v>
      </c>
      <c r="DU44" s="11"/>
      <c r="DV44" s="11"/>
      <c r="DW44" s="11"/>
      <c r="DX44" s="11">
        <v>20</v>
      </c>
      <c r="DY44" s="11">
        <v>40</v>
      </c>
      <c r="DZ44" s="11">
        <v>50</v>
      </c>
      <c r="EA44" s="11"/>
      <c r="EB44" s="11"/>
      <c r="EC44" s="11"/>
      <c r="ED44" s="11">
        <v>30</v>
      </c>
      <c r="EE44" s="11">
        <v>15</v>
      </c>
      <c r="EF44" s="11">
        <v>30</v>
      </c>
      <c r="EG44" s="11"/>
      <c r="EH44" s="11"/>
      <c r="EI44" s="11"/>
      <c r="EJ44" s="11">
        <v>20</v>
      </c>
      <c r="EK44" s="11">
        <v>35</v>
      </c>
      <c r="EL44" s="11">
        <v>25</v>
      </c>
      <c r="EM44" s="11"/>
      <c r="EN44" s="11"/>
      <c r="EO44" s="11"/>
      <c r="ER44" s="10">
        <v>3</v>
      </c>
      <c r="ES44" s="11">
        <v>45</v>
      </c>
      <c r="ET44" s="11">
        <v>50</v>
      </c>
      <c r="EU44" s="11">
        <v>50</v>
      </c>
      <c r="EV44" s="11"/>
      <c r="EW44" s="11"/>
      <c r="EX44" s="11"/>
      <c r="EY44" s="11">
        <v>20</v>
      </c>
      <c r="EZ44" s="11">
        <v>25</v>
      </c>
      <c r="FA44" s="11">
        <v>20</v>
      </c>
      <c r="FB44" s="11"/>
      <c r="FC44" s="11"/>
      <c r="FD44" s="11"/>
      <c r="FE44" s="11">
        <v>30</v>
      </c>
      <c r="FF44" s="11">
        <v>25</v>
      </c>
      <c r="FG44" s="11">
        <v>40</v>
      </c>
      <c r="FH44" s="11"/>
      <c r="FI44" s="11"/>
      <c r="FJ44" s="11"/>
      <c r="FK44" s="11">
        <v>15</v>
      </c>
      <c r="FL44" s="11">
        <v>25</v>
      </c>
      <c r="FM44" s="11">
        <v>5</v>
      </c>
      <c r="FN44" s="11"/>
      <c r="FO44" s="11"/>
      <c r="FP44" s="11"/>
      <c r="FQ44" s="11">
        <v>15</v>
      </c>
      <c r="FR44" s="11">
        <v>10</v>
      </c>
      <c r="FS44" s="11">
        <v>15</v>
      </c>
      <c r="FT44" s="11"/>
      <c r="FU44" s="11"/>
      <c r="FV44" s="11"/>
      <c r="FX44" s="10">
        <v>3</v>
      </c>
      <c r="FY44" s="11">
        <v>45</v>
      </c>
      <c r="FZ44" s="11">
        <v>25</v>
      </c>
      <c r="GA44" s="11">
        <v>15</v>
      </c>
      <c r="GB44" s="11"/>
      <c r="GC44" s="11"/>
      <c r="GD44" s="11"/>
      <c r="GE44" s="11">
        <v>15</v>
      </c>
      <c r="GF44" s="11">
        <v>45</v>
      </c>
      <c r="GG44" s="11">
        <v>15</v>
      </c>
      <c r="GH44" s="11"/>
      <c r="GI44" s="11"/>
      <c r="GJ44" s="11"/>
      <c r="GK44" s="11">
        <v>5</v>
      </c>
      <c r="GL44" s="11">
        <v>5</v>
      </c>
      <c r="GM44" s="11">
        <v>10</v>
      </c>
      <c r="GN44" s="11"/>
      <c r="GO44" s="11"/>
      <c r="GP44" s="11"/>
      <c r="GQ44" s="11">
        <v>35</v>
      </c>
      <c r="GR44" s="11">
        <v>25</v>
      </c>
      <c r="GS44" s="11">
        <v>15</v>
      </c>
      <c r="GT44" s="11"/>
      <c r="GU44" s="11"/>
      <c r="GV44" s="11"/>
      <c r="GW44" s="11">
        <v>20</v>
      </c>
      <c r="GX44" s="11">
        <v>30</v>
      </c>
      <c r="GY44" s="11">
        <v>45</v>
      </c>
      <c r="GZ44" s="11"/>
      <c r="HA44" s="11"/>
      <c r="HB44" s="11"/>
      <c r="HC44" s="10">
        <v>3</v>
      </c>
      <c r="HD44" s="11">
        <v>15</v>
      </c>
      <c r="HE44" s="11">
        <v>20</v>
      </c>
      <c r="HF44" s="11">
        <v>25</v>
      </c>
      <c r="HG44" s="11"/>
      <c r="HH44" s="11"/>
      <c r="HI44" s="11"/>
      <c r="HJ44" s="11">
        <v>5</v>
      </c>
      <c r="HK44" s="11">
        <v>30</v>
      </c>
      <c r="HL44" s="11">
        <v>10</v>
      </c>
      <c r="HM44" s="11"/>
      <c r="HN44" s="11"/>
      <c r="HO44" s="11"/>
      <c r="HP44" s="11">
        <v>25</v>
      </c>
      <c r="HQ44" s="11">
        <v>25</v>
      </c>
      <c r="HR44" s="11">
        <v>10</v>
      </c>
      <c r="HS44" s="11"/>
      <c r="HT44" s="11"/>
      <c r="HU44" s="11"/>
    </row>
    <row r="45" spans="3:229" ht="23.1">
      <c r="D45" t="s">
        <v>197</v>
      </c>
      <c r="J45" t="s">
        <v>198</v>
      </c>
      <c r="P45" t="s">
        <v>199</v>
      </c>
      <c r="DJ45" s="10" t="s">
        <v>200</v>
      </c>
      <c r="DK45" s="10">
        <v>4</v>
      </c>
      <c r="DL45" s="11">
        <v>45</v>
      </c>
      <c r="DM45" s="11">
        <v>25</v>
      </c>
      <c r="DN45" s="11">
        <v>25</v>
      </c>
      <c r="DO45" s="11"/>
      <c r="DP45" s="11"/>
      <c r="DQ45" s="11"/>
      <c r="DR45" s="11">
        <v>35</v>
      </c>
      <c r="DS45" s="11">
        <v>25</v>
      </c>
      <c r="DT45" s="11">
        <v>35</v>
      </c>
      <c r="DU45" s="11"/>
      <c r="DV45" s="11"/>
      <c r="DW45" s="11"/>
      <c r="DX45" s="11">
        <v>165</v>
      </c>
      <c r="DY45" s="11">
        <v>85</v>
      </c>
      <c r="DZ45" s="11">
        <v>100</v>
      </c>
      <c r="EA45" s="11"/>
      <c r="EB45" s="11"/>
      <c r="EC45" s="11"/>
      <c r="ED45" s="11">
        <v>40</v>
      </c>
      <c r="EE45" s="11">
        <v>110</v>
      </c>
      <c r="EF45" s="11">
        <v>65</v>
      </c>
      <c r="EG45" s="11"/>
      <c r="EH45" s="11"/>
      <c r="EI45" s="11"/>
      <c r="EJ45" s="11">
        <v>65</v>
      </c>
      <c r="EK45" s="11">
        <v>95</v>
      </c>
      <c r="EL45" s="11">
        <v>60</v>
      </c>
      <c r="EM45" s="11"/>
      <c r="EN45" s="11"/>
      <c r="EO45" s="11"/>
      <c r="ER45" s="10">
        <v>4</v>
      </c>
      <c r="ES45" s="11">
        <v>40</v>
      </c>
      <c r="ET45" s="11">
        <v>30</v>
      </c>
      <c r="EU45" s="11">
        <v>25</v>
      </c>
      <c r="EV45" s="11"/>
      <c r="EW45" s="11"/>
      <c r="EX45" s="11"/>
      <c r="EY45" s="11">
        <v>25</v>
      </c>
      <c r="EZ45" s="11">
        <v>5</v>
      </c>
      <c r="FA45" s="11">
        <v>15</v>
      </c>
      <c r="FB45" s="11"/>
      <c r="FC45" s="11"/>
      <c r="FD45" s="11"/>
      <c r="FE45" s="11">
        <v>5</v>
      </c>
      <c r="FF45" s="11">
        <v>30</v>
      </c>
      <c r="FG45" s="11">
        <v>20</v>
      </c>
      <c r="FH45" s="11"/>
      <c r="FI45" s="11"/>
      <c r="FJ45" s="11"/>
      <c r="FK45" s="11">
        <v>25</v>
      </c>
      <c r="FL45" s="11">
        <v>30</v>
      </c>
      <c r="FM45" s="11">
        <v>20</v>
      </c>
      <c r="FN45" s="11"/>
      <c r="FO45" s="11"/>
      <c r="FP45" s="11"/>
      <c r="FQ45" s="11">
        <v>30</v>
      </c>
      <c r="FR45" s="11">
        <v>15</v>
      </c>
      <c r="FS45" s="11">
        <v>25</v>
      </c>
      <c r="FT45" s="11"/>
      <c r="FU45" s="11"/>
      <c r="FV45" s="11"/>
      <c r="FX45" s="10">
        <v>4</v>
      </c>
      <c r="FY45" s="11">
        <v>150</v>
      </c>
      <c r="FZ45" s="11">
        <v>150</v>
      </c>
      <c r="GA45" s="11">
        <v>160</v>
      </c>
      <c r="GB45" s="11"/>
      <c r="GC45" s="11"/>
      <c r="GD45" s="11"/>
      <c r="GE45" s="11">
        <v>10</v>
      </c>
      <c r="GF45" s="11">
        <v>30</v>
      </c>
      <c r="GG45" s="11">
        <v>30</v>
      </c>
      <c r="GH45" s="11"/>
      <c r="GI45" s="11"/>
      <c r="GJ45" s="11"/>
      <c r="GK45" s="11">
        <v>75</v>
      </c>
      <c r="GL45" s="11">
        <v>40</v>
      </c>
      <c r="GM45" s="11">
        <v>60</v>
      </c>
      <c r="GN45" s="11"/>
      <c r="GO45" s="11"/>
      <c r="GP45" s="11"/>
      <c r="GQ45" s="11">
        <v>20</v>
      </c>
      <c r="GR45" s="11">
        <v>5</v>
      </c>
      <c r="GS45" s="11">
        <v>15</v>
      </c>
      <c r="GT45" s="11"/>
      <c r="GU45" s="11"/>
      <c r="GV45" s="11"/>
      <c r="GW45" s="11">
        <v>70</v>
      </c>
      <c r="GX45" s="11">
        <v>45</v>
      </c>
      <c r="GY45" s="11">
        <v>70</v>
      </c>
      <c r="GZ45" s="11"/>
      <c r="HA45" s="11"/>
      <c r="HB45" s="11"/>
      <c r="HC45" s="10">
        <v>4</v>
      </c>
      <c r="HD45" s="11">
        <v>30</v>
      </c>
      <c r="HE45" s="11">
        <v>15</v>
      </c>
      <c r="HF45" s="11">
        <v>25</v>
      </c>
      <c r="HG45" s="11"/>
      <c r="HH45" s="11"/>
      <c r="HI45" s="11"/>
      <c r="HJ45" s="11">
        <v>25</v>
      </c>
      <c r="HK45" s="11">
        <v>0</v>
      </c>
      <c r="HL45" s="11">
        <v>0</v>
      </c>
      <c r="HM45" s="11"/>
      <c r="HN45" s="11"/>
      <c r="HO45" s="11"/>
      <c r="HP45" s="11">
        <v>25</v>
      </c>
      <c r="HQ45" s="11">
        <v>0</v>
      </c>
      <c r="HR45" s="11">
        <v>15</v>
      </c>
      <c r="HS45" s="11"/>
      <c r="HT45" s="11"/>
      <c r="HU45" s="11"/>
    </row>
    <row r="46" spans="3:229" ht="23.1">
      <c r="D46" s="9" t="s">
        <v>201</v>
      </c>
      <c r="E46" s="9" t="s">
        <v>109</v>
      </c>
      <c r="F46" s="9" t="s">
        <v>129</v>
      </c>
      <c r="G46" s="9" t="s">
        <v>131</v>
      </c>
      <c r="J46" s="9" t="s">
        <v>201</v>
      </c>
      <c r="K46" s="9" t="s">
        <v>109</v>
      </c>
      <c r="L46" s="9" t="s">
        <v>129</v>
      </c>
      <c r="M46" s="9" t="s">
        <v>131</v>
      </c>
      <c r="P46" s="9" t="s">
        <v>201</v>
      </c>
      <c r="Q46" s="9" t="s">
        <v>109</v>
      </c>
      <c r="R46" s="9" t="s">
        <v>129</v>
      </c>
      <c r="S46" s="9" t="s">
        <v>131</v>
      </c>
      <c r="DJ46" s="10" t="s">
        <v>202</v>
      </c>
      <c r="DK46" s="10">
        <v>5</v>
      </c>
      <c r="DL46" s="11">
        <v>35</v>
      </c>
      <c r="DM46" s="11">
        <v>30</v>
      </c>
      <c r="DN46" s="11">
        <v>15</v>
      </c>
      <c r="DO46" s="11"/>
      <c r="DP46" s="11"/>
      <c r="DQ46" s="11"/>
      <c r="DR46" s="11">
        <v>20</v>
      </c>
      <c r="DS46" s="11">
        <v>40</v>
      </c>
      <c r="DT46" s="11">
        <v>35</v>
      </c>
      <c r="DU46" s="11"/>
      <c r="DV46" s="11"/>
      <c r="DW46" s="11"/>
      <c r="DX46" s="11">
        <v>15</v>
      </c>
      <c r="DY46" s="11">
        <v>35</v>
      </c>
      <c r="DZ46" s="11">
        <v>70</v>
      </c>
      <c r="EA46" s="11"/>
      <c r="EB46" s="11"/>
      <c r="EC46" s="11"/>
      <c r="ED46" s="11">
        <v>45</v>
      </c>
      <c r="EE46" s="11">
        <v>15</v>
      </c>
      <c r="EF46" s="11">
        <v>20</v>
      </c>
      <c r="EG46" s="11"/>
      <c r="EH46" s="11"/>
      <c r="EI46" s="11"/>
      <c r="EJ46" s="11">
        <v>15</v>
      </c>
      <c r="EK46" s="11">
        <v>30</v>
      </c>
      <c r="EL46" s="11">
        <v>45</v>
      </c>
      <c r="EM46" s="11"/>
      <c r="EN46" s="11"/>
      <c r="EO46" s="11"/>
      <c r="ER46" s="10">
        <v>5</v>
      </c>
      <c r="ES46" s="11">
        <v>45</v>
      </c>
      <c r="ET46" s="11">
        <v>10</v>
      </c>
      <c r="EU46" s="11">
        <v>10</v>
      </c>
      <c r="EV46" s="11"/>
      <c r="EW46" s="11"/>
      <c r="EX46" s="11"/>
      <c r="EY46" s="11">
        <v>0</v>
      </c>
      <c r="EZ46" s="11">
        <v>30</v>
      </c>
      <c r="FA46" s="11">
        <v>40</v>
      </c>
      <c r="FB46" s="11"/>
      <c r="FC46" s="11"/>
      <c r="FD46" s="11"/>
      <c r="FE46" s="11">
        <v>20</v>
      </c>
      <c r="FF46" s="11">
        <v>20</v>
      </c>
      <c r="FG46" s="11">
        <v>25</v>
      </c>
      <c r="FH46" s="11"/>
      <c r="FI46" s="11"/>
      <c r="FJ46" s="11"/>
      <c r="FK46" s="11">
        <v>0</v>
      </c>
      <c r="FL46" s="11">
        <v>10</v>
      </c>
      <c r="FM46" s="11">
        <v>25</v>
      </c>
      <c r="FN46" s="11"/>
      <c r="FO46" s="11"/>
      <c r="FP46" s="11"/>
      <c r="FQ46" s="11">
        <v>20</v>
      </c>
      <c r="FR46" s="11">
        <v>20</v>
      </c>
      <c r="FS46" s="11">
        <v>20</v>
      </c>
      <c r="FT46" s="11"/>
      <c r="FU46" s="11"/>
      <c r="FV46" s="11"/>
      <c r="FX46" s="10">
        <v>5</v>
      </c>
      <c r="FY46" s="11">
        <v>10</v>
      </c>
      <c r="FZ46" s="11">
        <v>20</v>
      </c>
      <c r="GA46" s="11">
        <v>35</v>
      </c>
      <c r="GB46" s="11"/>
      <c r="GC46" s="11"/>
      <c r="GD46" s="11"/>
      <c r="GE46" s="11">
        <v>25</v>
      </c>
      <c r="GF46" s="11">
        <v>15</v>
      </c>
      <c r="GG46" s="11">
        <v>15</v>
      </c>
      <c r="GH46" s="11"/>
      <c r="GI46" s="11"/>
      <c r="GJ46" s="11"/>
      <c r="GK46" s="11">
        <v>5</v>
      </c>
      <c r="GL46" s="11">
        <v>15</v>
      </c>
      <c r="GM46" s="11">
        <v>10</v>
      </c>
      <c r="GN46" s="11"/>
      <c r="GO46" s="11"/>
      <c r="GP46" s="11"/>
      <c r="GQ46" s="11">
        <v>10</v>
      </c>
      <c r="GR46" s="11">
        <v>5</v>
      </c>
      <c r="GS46" s="11">
        <v>35</v>
      </c>
      <c r="GT46" s="11"/>
      <c r="GU46" s="11"/>
      <c r="GV46" s="11"/>
      <c r="GW46" s="11">
        <v>5</v>
      </c>
      <c r="GX46" s="11">
        <v>10</v>
      </c>
      <c r="GY46" s="11">
        <v>5</v>
      </c>
      <c r="GZ46" s="11"/>
      <c r="HA46" s="11"/>
      <c r="HB46" s="11"/>
      <c r="HC46" s="10">
        <v>5</v>
      </c>
      <c r="HD46" s="11">
        <v>20</v>
      </c>
      <c r="HE46" s="11">
        <v>50</v>
      </c>
      <c r="HF46" s="11">
        <v>10</v>
      </c>
      <c r="HG46" s="11"/>
      <c r="HH46" s="11"/>
      <c r="HI46" s="11"/>
      <c r="HJ46" s="11">
        <v>40</v>
      </c>
      <c r="HK46" s="11">
        <v>30</v>
      </c>
      <c r="HL46" s="11">
        <v>25</v>
      </c>
      <c r="HM46" s="11"/>
      <c r="HN46" s="11"/>
      <c r="HO46" s="11"/>
      <c r="HP46" s="11">
        <v>10</v>
      </c>
      <c r="HQ46" s="11">
        <v>25</v>
      </c>
      <c r="HR46" s="11">
        <v>30</v>
      </c>
      <c r="HS46" s="11"/>
      <c r="HT46" s="11"/>
      <c r="HU46" s="11"/>
    </row>
    <row r="47" spans="3:229" ht="23.1">
      <c r="D47" s="10">
        <v>14</v>
      </c>
      <c r="E47" s="11">
        <v>2.5</v>
      </c>
      <c r="F47" s="11">
        <v>2.5</v>
      </c>
      <c r="G47" s="11">
        <v>0</v>
      </c>
      <c r="J47" s="10">
        <v>14</v>
      </c>
      <c r="K47" s="11">
        <v>0</v>
      </c>
      <c r="L47" s="11">
        <v>5</v>
      </c>
      <c r="M47" s="11">
        <v>12.5</v>
      </c>
      <c r="P47" s="10">
        <v>14</v>
      </c>
      <c r="Q47" s="11">
        <v>10</v>
      </c>
      <c r="R47" s="11">
        <v>17.5</v>
      </c>
      <c r="S47" s="11">
        <v>10</v>
      </c>
      <c r="DJ47" s="10" t="s">
        <v>203</v>
      </c>
      <c r="DK47" s="10">
        <v>6</v>
      </c>
      <c r="DL47" s="11">
        <v>30</v>
      </c>
      <c r="DM47" s="11">
        <v>30</v>
      </c>
      <c r="DN47" s="11">
        <v>15</v>
      </c>
      <c r="DO47" s="11"/>
      <c r="DP47" s="11"/>
      <c r="DQ47" s="11"/>
      <c r="DR47" s="11">
        <v>35</v>
      </c>
      <c r="DS47" s="11">
        <v>10</v>
      </c>
      <c r="DT47" s="11">
        <v>40</v>
      </c>
      <c r="DU47" s="11"/>
      <c r="DV47" s="11"/>
      <c r="DW47" s="11"/>
      <c r="DX47" s="11">
        <v>0</v>
      </c>
      <c r="DY47" s="11">
        <v>5</v>
      </c>
      <c r="DZ47" s="11">
        <v>10</v>
      </c>
      <c r="EA47" s="11"/>
      <c r="EB47" s="11"/>
      <c r="EC47" s="11"/>
      <c r="ED47" s="11">
        <v>60</v>
      </c>
      <c r="EE47" s="11">
        <v>25</v>
      </c>
      <c r="EF47" s="11">
        <v>50</v>
      </c>
      <c r="EG47" s="11"/>
      <c r="EH47" s="11"/>
      <c r="EI47" s="11"/>
      <c r="EJ47" s="11">
        <v>45</v>
      </c>
      <c r="EK47" s="11">
        <v>20</v>
      </c>
      <c r="EL47" s="11">
        <v>45</v>
      </c>
      <c r="EM47" s="11"/>
      <c r="EN47" s="11"/>
      <c r="EO47" s="11"/>
      <c r="ER47" s="10">
        <v>6</v>
      </c>
      <c r="ES47" s="11">
        <v>10</v>
      </c>
      <c r="ET47" s="11">
        <v>25</v>
      </c>
      <c r="EU47" s="11">
        <v>30</v>
      </c>
      <c r="EV47" s="11"/>
      <c r="EW47" s="11"/>
      <c r="EX47" s="11"/>
      <c r="EY47" s="11">
        <v>20</v>
      </c>
      <c r="EZ47" s="11">
        <v>15</v>
      </c>
      <c r="FA47" s="11">
        <v>15</v>
      </c>
      <c r="FB47" s="11"/>
      <c r="FC47" s="11"/>
      <c r="FD47" s="11"/>
      <c r="FE47" s="11">
        <v>15</v>
      </c>
      <c r="FF47" s="11">
        <v>20</v>
      </c>
      <c r="FG47" s="11">
        <v>40</v>
      </c>
      <c r="FH47" s="11"/>
      <c r="FI47" s="11"/>
      <c r="FJ47" s="11"/>
      <c r="FK47" s="11">
        <v>15</v>
      </c>
      <c r="FL47" s="11">
        <v>15</v>
      </c>
      <c r="FM47" s="11">
        <v>5</v>
      </c>
      <c r="FN47" s="11"/>
      <c r="FO47" s="11"/>
      <c r="FP47" s="11"/>
      <c r="FQ47" s="11">
        <v>20</v>
      </c>
      <c r="FR47" s="11">
        <v>20</v>
      </c>
      <c r="FS47" s="11">
        <v>15</v>
      </c>
      <c r="FT47" s="11"/>
      <c r="FU47" s="11"/>
      <c r="FV47" s="11"/>
      <c r="FX47" s="10">
        <v>6</v>
      </c>
      <c r="FY47" s="11">
        <v>15</v>
      </c>
      <c r="FZ47" s="11">
        <v>5</v>
      </c>
      <c r="GA47" s="11">
        <v>20</v>
      </c>
      <c r="GB47" s="11"/>
      <c r="GC47" s="11"/>
      <c r="GD47" s="11"/>
      <c r="GE47" s="11">
        <v>10</v>
      </c>
      <c r="GF47" s="11">
        <v>30</v>
      </c>
      <c r="GG47" s="11">
        <v>10</v>
      </c>
      <c r="GH47" s="11"/>
      <c r="GI47" s="11"/>
      <c r="GJ47" s="11"/>
      <c r="GK47" s="11">
        <v>0</v>
      </c>
      <c r="GL47" s="11">
        <v>20</v>
      </c>
      <c r="GM47" s="11">
        <v>15</v>
      </c>
      <c r="GN47" s="11"/>
      <c r="GO47" s="11"/>
      <c r="GP47" s="11"/>
      <c r="GQ47" s="11">
        <v>10</v>
      </c>
      <c r="GR47" s="11">
        <v>5</v>
      </c>
      <c r="GS47" s="11">
        <v>5</v>
      </c>
      <c r="GT47" s="11"/>
      <c r="GU47" s="11"/>
      <c r="GV47" s="11"/>
      <c r="GW47" s="11">
        <v>30</v>
      </c>
      <c r="GX47" s="11">
        <v>25</v>
      </c>
      <c r="GY47" s="11">
        <v>10</v>
      </c>
      <c r="GZ47" s="11"/>
      <c r="HA47" s="11"/>
      <c r="HB47" s="11"/>
      <c r="HC47" s="10">
        <v>6</v>
      </c>
      <c r="HD47" s="11">
        <v>25</v>
      </c>
      <c r="HE47" s="11">
        <v>30</v>
      </c>
      <c r="HF47" s="11">
        <v>10</v>
      </c>
      <c r="HG47" s="11"/>
      <c r="HH47" s="11"/>
      <c r="HI47" s="11"/>
      <c r="HJ47" s="11">
        <v>15</v>
      </c>
      <c r="HK47" s="11">
        <v>30</v>
      </c>
      <c r="HL47" s="11">
        <v>30</v>
      </c>
      <c r="HM47" s="11"/>
      <c r="HN47" s="11"/>
      <c r="HO47" s="11"/>
      <c r="HP47" s="11">
        <v>75</v>
      </c>
      <c r="HQ47" s="11">
        <v>15</v>
      </c>
      <c r="HR47" s="11">
        <v>5</v>
      </c>
      <c r="HS47" s="11"/>
      <c r="HT47" s="11"/>
      <c r="HU47" s="11"/>
    </row>
    <row r="48" spans="3:229" ht="23.1">
      <c r="D48" s="10">
        <v>14</v>
      </c>
      <c r="E48" s="11"/>
      <c r="F48" s="11"/>
      <c r="G48" s="11"/>
      <c r="J48" s="10">
        <v>14</v>
      </c>
      <c r="K48" s="11">
        <v>0</v>
      </c>
      <c r="L48" s="11">
        <v>0</v>
      </c>
      <c r="M48" s="11">
        <v>15</v>
      </c>
      <c r="P48" s="10">
        <v>14</v>
      </c>
      <c r="Q48" s="11">
        <v>97.5</v>
      </c>
      <c r="R48" s="11">
        <v>22.5</v>
      </c>
      <c r="S48" s="11">
        <v>47.5</v>
      </c>
      <c r="DJ48" s="10"/>
      <c r="DK48" s="10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R48" s="10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X48" s="10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0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</row>
    <row r="49" spans="4:229" ht="23.1">
      <c r="D49" s="10">
        <v>14</v>
      </c>
      <c r="E49" s="11">
        <v>0</v>
      </c>
      <c r="F49" s="11">
        <v>0</v>
      </c>
      <c r="G49" s="11">
        <v>0</v>
      </c>
      <c r="J49" s="10">
        <v>14</v>
      </c>
      <c r="K49" s="11">
        <v>5</v>
      </c>
      <c r="L49" s="11">
        <v>0</v>
      </c>
      <c r="M49" s="11">
        <v>5</v>
      </c>
      <c r="P49" s="10">
        <v>14</v>
      </c>
      <c r="Q49" s="11">
        <v>7.5</v>
      </c>
      <c r="R49" s="11">
        <v>2.5</v>
      </c>
      <c r="S49" s="11">
        <v>0</v>
      </c>
      <c r="DJ49" s="10" t="s">
        <v>204</v>
      </c>
      <c r="DK49" s="10">
        <v>1</v>
      </c>
      <c r="DL49" s="11">
        <v>5</v>
      </c>
      <c r="DM49" s="11">
        <v>20</v>
      </c>
      <c r="DN49" s="11">
        <v>10</v>
      </c>
      <c r="DO49" s="11"/>
      <c r="DP49" s="11"/>
      <c r="DQ49" s="11"/>
      <c r="DR49" s="11">
        <v>45</v>
      </c>
      <c r="DS49" s="11">
        <v>30</v>
      </c>
      <c r="DT49" s="11">
        <v>10</v>
      </c>
      <c r="DU49" s="11"/>
      <c r="DV49" s="11"/>
      <c r="DW49" s="11"/>
      <c r="DX49" s="11">
        <v>5</v>
      </c>
      <c r="DY49" s="11">
        <v>15</v>
      </c>
      <c r="DZ49" s="11">
        <v>20</v>
      </c>
      <c r="EA49" s="11"/>
      <c r="EB49" s="11"/>
      <c r="EC49" s="11"/>
      <c r="ED49" s="11">
        <v>5</v>
      </c>
      <c r="EE49" s="11">
        <v>25</v>
      </c>
      <c r="EF49" s="11">
        <v>20</v>
      </c>
      <c r="EG49" s="11"/>
      <c r="EH49" s="11"/>
      <c r="EI49" s="11"/>
      <c r="EJ49" s="11">
        <v>25</v>
      </c>
      <c r="EK49" s="11">
        <v>35</v>
      </c>
      <c r="EL49" s="11">
        <v>30</v>
      </c>
      <c r="EM49" s="11"/>
      <c r="EN49" s="11"/>
      <c r="EO49" s="11"/>
      <c r="ER49" s="10">
        <v>1</v>
      </c>
      <c r="ES49" s="11">
        <v>55</v>
      </c>
      <c r="ET49" s="11">
        <v>35</v>
      </c>
      <c r="EU49" s="11">
        <v>40</v>
      </c>
      <c r="EV49" s="11"/>
      <c r="EW49" s="11"/>
      <c r="EX49" s="11"/>
      <c r="EY49" s="11">
        <v>75</v>
      </c>
      <c r="EZ49" s="11">
        <v>75</v>
      </c>
      <c r="FA49" s="11">
        <v>65</v>
      </c>
      <c r="FB49" s="11"/>
      <c r="FC49" s="11"/>
      <c r="FD49" s="11"/>
      <c r="FE49" s="11">
        <v>15</v>
      </c>
      <c r="FF49" s="11">
        <v>20</v>
      </c>
      <c r="FG49" s="11">
        <v>50</v>
      </c>
      <c r="FH49" s="11"/>
      <c r="FI49" s="11"/>
      <c r="FJ49" s="11"/>
      <c r="FK49" s="11">
        <v>40</v>
      </c>
      <c r="FL49" s="11">
        <v>20</v>
      </c>
      <c r="FM49" s="11">
        <v>25</v>
      </c>
      <c r="FN49" s="11"/>
      <c r="FO49" s="11"/>
      <c r="FP49" s="11"/>
      <c r="FQ49" s="11">
        <v>70</v>
      </c>
      <c r="FR49" s="11">
        <v>70</v>
      </c>
      <c r="FS49" s="11">
        <v>85</v>
      </c>
      <c r="FT49" s="11"/>
      <c r="FU49" s="11"/>
      <c r="FV49" s="11"/>
      <c r="FX49" s="10">
        <v>1</v>
      </c>
      <c r="FY49" s="11">
        <v>20</v>
      </c>
      <c r="FZ49" s="11">
        <v>15</v>
      </c>
      <c r="GA49" s="11">
        <v>0</v>
      </c>
      <c r="GB49" s="11"/>
      <c r="GC49" s="11"/>
      <c r="GD49" s="11"/>
      <c r="GE49" s="11">
        <v>10</v>
      </c>
      <c r="GF49" s="11">
        <v>10</v>
      </c>
      <c r="GG49" s="11">
        <v>25</v>
      </c>
      <c r="GH49" s="11"/>
      <c r="GI49" s="11"/>
      <c r="GJ49" s="11"/>
      <c r="GK49" s="11">
        <v>5</v>
      </c>
      <c r="GL49" s="11">
        <v>25</v>
      </c>
      <c r="GM49" s="11">
        <v>20</v>
      </c>
      <c r="GN49" s="11"/>
      <c r="GO49" s="11"/>
      <c r="GP49" s="11"/>
      <c r="GQ49" s="11">
        <v>10</v>
      </c>
      <c r="GR49" s="11">
        <v>15</v>
      </c>
      <c r="GS49" s="11">
        <v>40</v>
      </c>
      <c r="GT49" s="11"/>
      <c r="GU49" s="11"/>
      <c r="GV49" s="11"/>
      <c r="GW49" s="11">
        <v>20</v>
      </c>
      <c r="GX49" s="11">
        <v>15</v>
      </c>
      <c r="GY49" s="11">
        <v>5</v>
      </c>
      <c r="GZ49" s="11"/>
      <c r="HA49" s="11"/>
      <c r="HB49" s="11"/>
      <c r="HC49" s="10">
        <v>1</v>
      </c>
      <c r="HD49" s="11">
        <v>20</v>
      </c>
      <c r="HE49" s="11">
        <v>10</v>
      </c>
      <c r="HF49" s="11">
        <v>20</v>
      </c>
      <c r="HG49" s="11"/>
      <c r="HH49" s="11"/>
      <c r="HI49" s="11"/>
      <c r="HJ49" s="11">
        <v>0</v>
      </c>
      <c r="HK49" s="11">
        <v>5</v>
      </c>
      <c r="HL49" s="11">
        <v>0</v>
      </c>
      <c r="HM49" s="11"/>
      <c r="HN49" s="11"/>
      <c r="HO49" s="11"/>
      <c r="HP49" s="11">
        <v>10</v>
      </c>
      <c r="HQ49" s="11">
        <v>5</v>
      </c>
      <c r="HR49" s="11">
        <v>5</v>
      </c>
      <c r="HS49" s="11"/>
      <c r="HT49" s="11"/>
      <c r="HU49" s="11"/>
    </row>
    <row r="50" spans="4:229" ht="23.1">
      <c r="D50" s="10">
        <v>14</v>
      </c>
      <c r="E50" s="11">
        <v>0</v>
      </c>
      <c r="F50" s="11">
        <v>0</v>
      </c>
      <c r="G50" s="11">
        <v>0</v>
      </c>
      <c r="J50" s="10">
        <v>14</v>
      </c>
      <c r="K50" s="11">
        <v>62.5</v>
      </c>
      <c r="L50" s="11">
        <v>5</v>
      </c>
      <c r="M50" s="11">
        <v>0</v>
      </c>
      <c r="P50" s="10">
        <v>14</v>
      </c>
      <c r="Q50" s="11">
        <v>30</v>
      </c>
      <c r="R50" s="11">
        <v>12.5</v>
      </c>
      <c r="S50" s="11">
        <v>67.5</v>
      </c>
      <c r="DJ50" s="10" t="s">
        <v>205</v>
      </c>
      <c r="DK50" s="10">
        <v>2</v>
      </c>
      <c r="DL50" s="11">
        <v>50</v>
      </c>
      <c r="DM50" s="11">
        <v>30</v>
      </c>
      <c r="DN50" s="11">
        <v>5</v>
      </c>
      <c r="DO50" s="11"/>
      <c r="DP50" s="11"/>
      <c r="DQ50" s="11"/>
      <c r="DR50" s="11">
        <v>5</v>
      </c>
      <c r="DS50" s="11">
        <v>15</v>
      </c>
      <c r="DT50" s="11">
        <v>10</v>
      </c>
      <c r="DU50" s="11"/>
      <c r="DV50" s="11"/>
      <c r="DW50" s="11"/>
      <c r="DX50" s="11">
        <v>20</v>
      </c>
      <c r="DY50" s="11">
        <v>45</v>
      </c>
      <c r="DZ50" s="11">
        <v>25</v>
      </c>
      <c r="EA50" s="11"/>
      <c r="EB50" s="11"/>
      <c r="EC50" s="11"/>
      <c r="ED50" s="11">
        <v>25</v>
      </c>
      <c r="EE50" s="11">
        <v>25</v>
      </c>
      <c r="EF50" s="11">
        <v>25</v>
      </c>
      <c r="EG50" s="11"/>
      <c r="EH50" s="11"/>
      <c r="EI50" s="11"/>
      <c r="EJ50" s="11">
        <v>10</v>
      </c>
      <c r="EK50" s="11">
        <v>5</v>
      </c>
      <c r="EL50" s="11">
        <v>60</v>
      </c>
      <c r="EM50" s="11"/>
      <c r="EN50" s="11"/>
      <c r="EO50" s="11"/>
      <c r="ER50" s="10">
        <v>2</v>
      </c>
      <c r="ES50" s="11">
        <v>25</v>
      </c>
      <c r="ET50" s="11">
        <v>25</v>
      </c>
      <c r="EU50" s="11">
        <v>35</v>
      </c>
      <c r="EV50" s="11"/>
      <c r="EW50" s="11"/>
      <c r="EX50" s="11"/>
      <c r="EY50" s="11">
        <v>10</v>
      </c>
      <c r="EZ50" s="11">
        <v>5</v>
      </c>
      <c r="FA50" s="11">
        <v>20</v>
      </c>
      <c r="FB50" s="11"/>
      <c r="FC50" s="11"/>
      <c r="FD50" s="11"/>
      <c r="FE50" s="11">
        <v>15</v>
      </c>
      <c r="FF50" s="11">
        <v>5</v>
      </c>
      <c r="FG50" s="11">
        <v>5</v>
      </c>
      <c r="FH50" s="11"/>
      <c r="FI50" s="11"/>
      <c r="FJ50" s="11"/>
      <c r="FK50" s="11">
        <v>10</v>
      </c>
      <c r="FL50" s="11">
        <v>10</v>
      </c>
      <c r="FM50" s="11">
        <v>5</v>
      </c>
      <c r="FN50" s="11"/>
      <c r="FO50" s="11"/>
      <c r="FP50" s="11"/>
      <c r="FQ50" s="11">
        <v>10</v>
      </c>
      <c r="FR50" s="11">
        <v>15</v>
      </c>
      <c r="FS50" s="11">
        <v>20</v>
      </c>
      <c r="FT50" s="11"/>
      <c r="FU50" s="11"/>
      <c r="FV50" s="11"/>
      <c r="FX50" s="10">
        <v>2</v>
      </c>
      <c r="FY50" s="11">
        <v>20</v>
      </c>
      <c r="FZ50" s="11">
        <v>25</v>
      </c>
      <c r="GA50" s="11">
        <v>20</v>
      </c>
      <c r="GB50" s="11"/>
      <c r="GC50" s="11"/>
      <c r="GD50" s="11"/>
      <c r="GE50" s="11">
        <v>5</v>
      </c>
      <c r="GF50" s="11">
        <v>20</v>
      </c>
      <c r="GG50" s="11">
        <v>15</v>
      </c>
      <c r="GH50" s="11"/>
      <c r="GI50" s="11"/>
      <c r="GJ50" s="11"/>
      <c r="GK50" s="11">
        <v>5</v>
      </c>
      <c r="GL50" s="11">
        <v>15</v>
      </c>
      <c r="GM50" s="11">
        <v>10</v>
      </c>
      <c r="GN50" s="11"/>
      <c r="GO50" s="11"/>
      <c r="GP50" s="11"/>
      <c r="GQ50" s="11">
        <v>10</v>
      </c>
      <c r="GR50" s="11">
        <v>5</v>
      </c>
      <c r="GS50" s="11">
        <v>10</v>
      </c>
      <c r="GT50" s="11"/>
      <c r="GU50" s="11"/>
      <c r="GV50" s="11"/>
      <c r="GW50" s="11">
        <v>20</v>
      </c>
      <c r="GX50" s="11">
        <v>5</v>
      </c>
      <c r="GY50" s="11">
        <v>15</v>
      </c>
      <c r="GZ50" s="11"/>
      <c r="HA50" s="11"/>
      <c r="HB50" s="11"/>
      <c r="HC50" s="10">
        <v>2</v>
      </c>
      <c r="HD50" s="11">
        <v>10</v>
      </c>
      <c r="HE50" s="11">
        <v>20</v>
      </c>
      <c r="HF50" s="11">
        <v>30</v>
      </c>
      <c r="HG50" s="11"/>
      <c r="HH50" s="11"/>
      <c r="HI50" s="11"/>
      <c r="HJ50" s="11">
        <v>5</v>
      </c>
      <c r="HK50" s="11">
        <v>5</v>
      </c>
      <c r="HL50" s="11">
        <v>0</v>
      </c>
      <c r="HM50" s="11"/>
      <c r="HN50" s="11"/>
      <c r="HO50" s="11"/>
      <c r="HP50" s="11">
        <v>10</v>
      </c>
      <c r="HQ50" s="11">
        <v>5</v>
      </c>
      <c r="HR50" s="11">
        <v>5</v>
      </c>
      <c r="HS50" s="11"/>
      <c r="HT50" s="11"/>
      <c r="HU50" s="11"/>
    </row>
    <row r="51" spans="4:229" ht="23.1">
      <c r="D51" s="10">
        <v>14</v>
      </c>
      <c r="E51" s="11">
        <v>0</v>
      </c>
      <c r="F51" s="11">
        <v>0</v>
      </c>
      <c r="G51" s="11">
        <v>0</v>
      </c>
      <c r="J51" s="10">
        <v>14</v>
      </c>
      <c r="K51" s="11">
        <v>2.5</v>
      </c>
      <c r="L51" s="11">
        <v>2.5</v>
      </c>
      <c r="M51" s="11">
        <v>0</v>
      </c>
      <c r="P51" s="10">
        <v>14</v>
      </c>
      <c r="Q51" s="11">
        <v>0</v>
      </c>
      <c r="R51" s="11">
        <v>5</v>
      </c>
      <c r="S51" s="11">
        <v>0</v>
      </c>
      <c r="DJ51" s="10" t="s">
        <v>206</v>
      </c>
      <c r="DK51" s="10">
        <v>3</v>
      </c>
      <c r="DL51" s="11">
        <v>20</v>
      </c>
      <c r="DM51" s="11">
        <v>0</v>
      </c>
      <c r="DN51" s="11">
        <v>5</v>
      </c>
      <c r="DO51" s="11"/>
      <c r="DP51" s="11"/>
      <c r="DQ51" s="11"/>
      <c r="DR51" s="11">
        <v>10</v>
      </c>
      <c r="DS51" s="11">
        <v>5</v>
      </c>
      <c r="DT51" s="11">
        <v>30</v>
      </c>
      <c r="DU51" s="11"/>
      <c r="DV51" s="11"/>
      <c r="DW51" s="11"/>
      <c r="DX51" s="11">
        <v>5</v>
      </c>
      <c r="DY51" s="11">
        <v>10</v>
      </c>
      <c r="DZ51" s="11">
        <v>15</v>
      </c>
      <c r="EA51" s="11"/>
      <c r="EB51" s="11"/>
      <c r="EC51" s="11"/>
      <c r="ED51" s="11">
        <v>30</v>
      </c>
      <c r="EE51" s="11">
        <v>5</v>
      </c>
      <c r="EF51" s="11">
        <v>0</v>
      </c>
      <c r="EG51" s="11"/>
      <c r="EH51" s="11"/>
      <c r="EI51" s="11"/>
      <c r="EJ51" s="11">
        <v>15</v>
      </c>
      <c r="EK51" s="11">
        <v>20</v>
      </c>
      <c r="EL51" s="11">
        <v>10</v>
      </c>
      <c r="EM51" s="11"/>
      <c r="EN51" s="11"/>
      <c r="EO51" s="11"/>
      <c r="ER51" s="10">
        <v>3</v>
      </c>
      <c r="ES51" s="11">
        <v>15</v>
      </c>
      <c r="ET51" s="11">
        <v>30</v>
      </c>
      <c r="EU51" s="11">
        <v>15</v>
      </c>
      <c r="EV51" s="11"/>
      <c r="EW51" s="11"/>
      <c r="EX51" s="11"/>
      <c r="EY51" s="11">
        <v>15</v>
      </c>
      <c r="EZ51" s="11">
        <v>10</v>
      </c>
      <c r="FA51" s="11">
        <v>40</v>
      </c>
      <c r="FB51" s="11"/>
      <c r="FC51" s="11"/>
      <c r="FD51" s="11"/>
      <c r="FE51" s="11">
        <v>25</v>
      </c>
      <c r="FF51" s="11">
        <v>15</v>
      </c>
      <c r="FG51" s="11">
        <v>25</v>
      </c>
      <c r="FH51" s="11"/>
      <c r="FI51" s="11"/>
      <c r="FJ51" s="11"/>
      <c r="FK51" s="11">
        <v>15</v>
      </c>
      <c r="FL51" s="11">
        <v>0</v>
      </c>
      <c r="FM51" s="11">
        <v>15</v>
      </c>
      <c r="FN51" s="11"/>
      <c r="FO51" s="11"/>
      <c r="FP51" s="11"/>
      <c r="FQ51" s="11">
        <v>15</v>
      </c>
      <c r="FR51" s="11">
        <v>25</v>
      </c>
      <c r="FS51" s="11">
        <v>25</v>
      </c>
      <c r="FT51" s="11"/>
      <c r="FU51" s="11"/>
      <c r="FV51" s="11"/>
      <c r="FX51" s="10">
        <v>3</v>
      </c>
      <c r="FY51" s="11">
        <v>20</v>
      </c>
      <c r="FZ51" s="11">
        <v>15</v>
      </c>
      <c r="GA51" s="11">
        <v>35</v>
      </c>
      <c r="GB51" s="11"/>
      <c r="GC51" s="11"/>
      <c r="GD51" s="11"/>
      <c r="GE51" s="11">
        <v>25</v>
      </c>
      <c r="GF51" s="11">
        <v>10</v>
      </c>
      <c r="GG51" s="11">
        <v>10</v>
      </c>
      <c r="GH51" s="11"/>
      <c r="GI51" s="11"/>
      <c r="GJ51" s="11"/>
      <c r="GK51" s="11">
        <v>30</v>
      </c>
      <c r="GL51" s="11">
        <v>5</v>
      </c>
      <c r="GM51" s="11">
        <v>10</v>
      </c>
      <c r="GN51" s="11"/>
      <c r="GO51" s="11"/>
      <c r="GP51" s="11"/>
      <c r="GQ51" s="11">
        <v>5</v>
      </c>
      <c r="GR51" s="11">
        <v>5</v>
      </c>
      <c r="GS51" s="11">
        <v>10</v>
      </c>
      <c r="GT51" s="11"/>
      <c r="GU51" s="11"/>
      <c r="GV51" s="11"/>
      <c r="GW51" s="11">
        <v>15</v>
      </c>
      <c r="GX51" s="11">
        <v>15</v>
      </c>
      <c r="GY51" s="11">
        <v>20</v>
      </c>
      <c r="GZ51" s="11"/>
      <c r="HA51" s="11"/>
      <c r="HB51" s="11"/>
      <c r="HC51" s="10">
        <v>3</v>
      </c>
      <c r="HD51" s="11">
        <v>35</v>
      </c>
      <c r="HE51" s="11">
        <v>5</v>
      </c>
      <c r="HF51" s="11">
        <v>5</v>
      </c>
      <c r="HG51" s="11"/>
      <c r="HH51" s="11"/>
      <c r="HI51" s="11"/>
      <c r="HJ51" s="11">
        <v>0</v>
      </c>
      <c r="HK51" s="11">
        <v>5</v>
      </c>
      <c r="HL51" s="11">
        <v>10</v>
      </c>
      <c r="HM51" s="11"/>
      <c r="HN51" s="11"/>
      <c r="HO51" s="11"/>
      <c r="HP51" s="11">
        <v>0</v>
      </c>
      <c r="HQ51" s="11">
        <v>15</v>
      </c>
      <c r="HR51" s="11">
        <v>5</v>
      </c>
      <c r="HS51" s="11"/>
      <c r="HT51" s="11"/>
      <c r="HU51" s="11"/>
    </row>
    <row r="52" spans="4:229" ht="23.1">
      <c r="D52" s="10">
        <v>14</v>
      </c>
      <c r="E52" s="11">
        <v>0</v>
      </c>
      <c r="F52" s="11">
        <v>0</v>
      </c>
      <c r="G52" s="11">
        <v>0</v>
      </c>
      <c r="J52" s="10">
        <v>14</v>
      </c>
      <c r="K52" s="11">
        <v>135</v>
      </c>
      <c r="L52" s="11">
        <v>50</v>
      </c>
      <c r="M52" s="11">
        <v>50</v>
      </c>
      <c r="P52" s="10">
        <v>14</v>
      </c>
      <c r="Q52" s="11">
        <v>162.5</v>
      </c>
      <c r="R52" s="11">
        <v>30</v>
      </c>
      <c r="S52" s="11">
        <v>42.5</v>
      </c>
      <c r="DJ52" s="10" t="s">
        <v>207</v>
      </c>
      <c r="DK52" s="10">
        <v>4</v>
      </c>
      <c r="DL52" s="11">
        <v>10</v>
      </c>
      <c r="DM52" s="11">
        <v>15</v>
      </c>
      <c r="DN52" s="11">
        <v>25</v>
      </c>
      <c r="DO52" s="11"/>
      <c r="DP52" s="11"/>
      <c r="DQ52" s="11"/>
      <c r="DR52" s="11">
        <v>15</v>
      </c>
      <c r="DS52" s="11">
        <v>15</v>
      </c>
      <c r="DT52" s="11">
        <v>15</v>
      </c>
      <c r="DU52" s="11"/>
      <c r="DV52" s="11"/>
      <c r="DW52" s="11"/>
      <c r="DX52" s="11">
        <v>30</v>
      </c>
      <c r="DY52" s="11">
        <v>25</v>
      </c>
      <c r="DZ52" s="11">
        <v>30</v>
      </c>
      <c r="EA52" s="11"/>
      <c r="EB52" s="11"/>
      <c r="EC52" s="11"/>
      <c r="ED52" s="11">
        <v>10</v>
      </c>
      <c r="EE52" s="11">
        <v>25</v>
      </c>
      <c r="EF52" s="11">
        <v>40</v>
      </c>
      <c r="EG52" s="11"/>
      <c r="EH52" s="11"/>
      <c r="EI52" s="11"/>
      <c r="EJ52" s="11">
        <v>5</v>
      </c>
      <c r="EK52" s="11">
        <v>0</v>
      </c>
      <c r="EL52" s="11">
        <v>30</v>
      </c>
      <c r="EM52" s="11"/>
      <c r="EN52" s="11"/>
      <c r="EO52" s="11"/>
      <c r="ER52" s="10">
        <v>4</v>
      </c>
      <c r="ES52" s="11">
        <v>10</v>
      </c>
      <c r="ET52" s="11">
        <v>25</v>
      </c>
      <c r="EU52" s="11">
        <v>10</v>
      </c>
      <c r="EV52" s="11"/>
      <c r="EW52" s="11"/>
      <c r="EX52" s="11"/>
      <c r="EY52" s="11">
        <v>40</v>
      </c>
      <c r="EZ52" s="11">
        <v>35</v>
      </c>
      <c r="FA52" s="11">
        <v>20</v>
      </c>
      <c r="FB52" s="11"/>
      <c r="FC52" s="11"/>
      <c r="FD52" s="11"/>
      <c r="FE52" s="11">
        <v>0</v>
      </c>
      <c r="FF52" s="11">
        <v>20</v>
      </c>
      <c r="FG52" s="11">
        <v>25</v>
      </c>
      <c r="FH52" s="11"/>
      <c r="FI52" s="11"/>
      <c r="FJ52" s="11"/>
      <c r="FK52" s="11">
        <v>0</v>
      </c>
      <c r="FL52" s="11">
        <v>25</v>
      </c>
      <c r="FM52" s="11">
        <v>35</v>
      </c>
      <c r="FN52" s="11"/>
      <c r="FO52" s="11"/>
      <c r="FP52" s="11"/>
      <c r="FQ52" s="11">
        <v>5</v>
      </c>
      <c r="FR52" s="11">
        <v>10</v>
      </c>
      <c r="FS52" s="11">
        <v>5</v>
      </c>
      <c r="FT52" s="11"/>
      <c r="FU52" s="11"/>
      <c r="FV52" s="11"/>
      <c r="FX52" s="10">
        <v>4</v>
      </c>
      <c r="FY52" s="11">
        <v>25</v>
      </c>
      <c r="FZ52" s="11">
        <v>20</v>
      </c>
      <c r="GA52" s="11">
        <v>45</v>
      </c>
      <c r="GB52" s="11"/>
      <c r="GC52" s="11"/>
      <c r="GD52" s="11"/>
      <c r="GE52" s="11">
        <v>10</v>
      </c>
      <c r="GF52" s="11">
        <v>15</v>
      </c>
      <c r="GG52" s="11">
        <v>15</v>
      </c>
      <c r="GH52" s="11"/>
      <c r="GI52" s="11"/>
      <c r="GJ52" s="11"/>
      <c r="GK52" s="11">
        <v>5</v>
      </c>
      <c r="GL52" s="11">
        <v>15</v>
      </c>
      <c r="GM52" s="11">
        <v>15</v>
      </c>
      <c r="GN52" s="11"/>
      <c r="GO52" s="11"/>
      <c r="GP52" s="11"/>
      <c r="GQ52" s="11">
        <v>20</v>
      </c>
      <c r="GR52" s="11">
        <v>5</v>
      </c>
      <c r="GS52" s="11">
        <v>10</v>
      </c>
      <c r="GT52" s="11"/>
      <c r="GU52" s="11"/>
      <c r="GV52" s="11"/>
      <c r="GW52" s="11">
        <v>10</v>
      </c>
      <c r="GX52" s="11">
        <v>0</v>
      </c>
      <c r="GY52" s="11">
        <v>15</v>
      </c>
      <c r="GZ52" s="11"/>
      <c r="HA52" s="11"/>
      <c r="HB52" s="11"/>
      <c r="HC52" s="10">
        <v>4</v>
      </c>
      <c r="HD52" s="11">
        <v>20</v>
      </c>
      <c r="HE52" s="11">
        <v>30</v>
      </c>
      <c r="HF52" s="11">
        <v>5</v>
      </c>
      <c r="HG52" s="11"/>
      <c r="HH52" s="11"/>
      <c r="HI52" s="11"/>
      <c r="HJ52" s="11">
        <v>5</v>
      </c>
      <c r="HK52" s="11">
        <v>5</v>
      </c>
      <c r="HL52" s="11">
        <v>5</v>
      </c>
      <c r="HM52" s="11"/>
      <c r="HN52" s="11"/>
      <c r="HO52" s="11"/>
      <c r="HP52" s="11">
        <v>5</v>
      </c>
      <c r="HQ52" s="11">
        <v>0</v>
      </c>
      <c r="HR52" s="11">
        <v>10</v>
      </c>
      <c r="HS52" s="11"/>
      <c r="HT52" s="11"/>
      <c r="HU52" s="11"/>
    </row>
    <row r="53" spans="4:229" ht="23.1">
      <c r="D53" s="10">
        <v>14</v>
      </c>
      <c r="E53" s="11">
        <v>0</v>
      </c>
      <c r="F53" s="11">
        <v>0</v>
      </c>
      <c r="G53" s="11">
        <v>0</v>
      </c>
      <c r="J53" s="10">
        <v>14</v>
      </c>
      <c r="K53" s="11">
        <v>0</v>
      </c>
      <c r="L53" s="11">
        <v>2.5</v>
      </c>
      <c r="M53" s="11">
        <v>2.5</v>
      </c>
      <c r="P53" s="10">
        <v>14</v>
      </c>
      <c r="Q53" s="11">
        <v>115</v>
      </c>
      <c r="R53" s="11">
        <v>100</v>
      </c>
      <c r="S53" s="11">
        <v>107.5</v>
      </c>
      <c r="DJ53" s="10" t="s">
        <v>208</v>
      </c>
      <c r="DK53" s="10">
        <v>5</v>
      </c>
      <c r="DL53" s="11">
        <v>15</v>
      </c>
      <c r="DM53" s="11">
        <v>15</v>
      </c>
      <c r="DN53" s="11">
        <v>0</v>
      </c>
      <c r="DO53" s="11"/>
      <c r="DP53" s="11"/>
      <c r="DQ53" s="11"/>
      <c r="DR53" s="11">
        <v>10</v>
      </c>
      <c r="DS53" s="11">
        <v>25</v>
      </c>
      <c r="DT53" s="11">
        <v>0</v>
      </c>
      <c r="DU53" s="11"/>
      <c r="DV53" s="11"/>
      <c r="DW53" s="11"/>
      <c r="DX53" s="11">
        <v>10</v>
      </c>
      <c r="DY53" s="11">
        <v>20</v>
      </c>
      <c r="DZ53" s="11">
        <v>0</v>
      </c>
      <c r="EA53" s="11"/>
      <c r="EB53" s="11"/>
      <c r="EC53" s="11"/>
      <c r="ED53" s="11">
        <v>15</v>
      </c>
      <c r="EE53" s="11">
        <v>10</v>
      </c>
      <c r="EF53" s="11">
        <v>15</v>
      </c>
      <c r="EG53" s="11"/>
      <c r="EH53" s="11"/>
      <c r="EI53" s="11"/>
      <c r="EJ53" s="11">
        <v>10</v>
      </c>
      <c r="EK53" s="11">
        <v>15</v>
      </c>
      <c r="EL53" s="11">
        <v>15</v>
      </c>
      <c r="EM53" s="11"/>
      <c r="EN53" s="11"/>
      <c r="EO53" s="11"/>
      <c r="ER53" s="10">
        <v>5</v>
      </c>
      <c r="ES53" s="11">
        <v>25</v>
      </c>
      <c r="ET53" s="11">
        <v>20</v>
      </c>
      <c r="EU53" s="11">
        <v>5</v>
      </c>
      <c r="EV53" s="11"/>
      <c r="EW53" s="11"/>
      <c r="EX53" s="11"/>
      <c r="EY53" s="11">
        <v>15</v>
      </c>
      <c r="EZ53" s="11">
        <v>0</v>
      </c>
      <c r="FA53" s="11">
        <v>5</v>
      </c>
      <c r="FB53" s="11"/>
      <c r="FC53" s="11"/>
      <c r="FD53" s="11"/>
      <c r="FE53" s="11">
        <v>15</v>
      </c>
      <c r="FF53" s="11">
        <v>10</v>
      </c>
      <c r="FG53" s="11">
        <v>40</v>
      </c>
      <c r="FH53" s="11"/>
      <c r="FI53" s="11"/>
      <c r="FJ53" s="11"/>
      <c r="FK53" s="11">
        <v>15</v>
      </c>
      <c r="FL53" s="11">
        <v>15</v>
      </c>
      <c r="FM53" s="11">
        <v>15</v>
      </c>
      <c r="FN53" s="11"/>
      <c r="FO53" s="11"/>
      <c r="FP53" s="11"/>
      <c r="FQ53" s="11">
        <v>30</v>
      </c>
      <c r="FR53" s="11">
        <v>50</v>
      </c>
      <c r="FS53" s="11">
        <v>70</v>
      </c>
      <c r="FT53" s="11"/>
      <c r="FU53" s="11"/>
      <c r="FV53" s="11"/>
      <c r="FX53" s="10">
        <v>5</v>
      </c>
      <c r="FY53" s="11">
        <v>0</v>
      </c>
      <c r="FZ53" s="11">
        <v>15</v>
      </c>
      <c r="GA53" s="11">
        <v>20</v>
      </c>
      <c r="GB53" s="11"/>
      <c r="GC53" s="11"/>
      <c r="GD53" s="11"/>
      <c r="GE53" s="11">
        <v>15</v>
      </c>
      <c r="GF53" s="11">
        <v>15</v>
      </c>
      <c r="GG53" s="11">
        <v>0</v>
      </c>
      <c r="GH53" s="11"/>
      <c r="GI53" s="11"/>
      <c r="GJ53" s="11"/>
      <c r="GK53" s="11">
        <v>10</v>
      </c>
      <c r="GL53" s="11">
        <v>5</v>
      </c>
      <c r="GM53" s="11">
        <v>5</v>
      </c>
      <c r="GN53" s="11"/>
      <c r="GO53" s="11"/>
      <c r="GP53" s="11"/>
      <c r="GQ53" s="11">
        <v>10</v>
      </c>
      <c r="GR53" s="11">
        <v>0</v>
      </c>
      <c r="GS53" s="11">
        <v>10</v>
      </c>
      <c r="GT53" s="11"/>
      <c r="GU53" s="11"/>
      <c r="GV53" s="11"/>
      <c r="GW53" s="11">
        <v>10</v>
      </c>
      <c r="GX53" s="11">
        <v>5</v>
      </c>
      <c r="GY53" s="11">
        <v>15</v>
      </c>
      <c r="GZ53" s="11"/>
      <c r="HA53" s="11"/>
      <c r="HB53" s="11"/>
      <c r="HC53" s="10">
        <v>5</v>
      </c>
      <c r="HD53" s="11">
        <v>5</v>
      </c>
      <c r="HE53" s="11">
        <v>20</v>
      </c>
      <c r="HF53" s="11">
        <v>10</v>
      </c>
      <c r="HG53" s="11"/>
      <c r="HH53" s="11"/>
      <c r="HI53" s="11"/>
      <c r="HJ53" s="11">
        <v>0</v>
      </c>
      <c r="HK53" s="11">
        <v>5</v>
      </c>
      <c r="HL53" s="11">
        <v>5</v>
      </c>
      <c r="HM53" s="11"/>
      <c r="HN53" s="11"/>
      <c r="HO53" s="11"/>
      <c r="HP53" s="11">
        <v>10</v>
      </c>
      <c r="HQ53" s="11">
        <v>5</v>
      </c>
      <c r="HR53" s="11">
        <v>15</v>
      </c>
      <c r="HS53" s="11"/>
      <c r="HT53" s="11"/>
      <c r="HU53" s="11"/>
    </row>
    <row r="54" spans="4:229" ht="23.1">
      <c r="D54" s="10">
        <v>14</v>
      </c>
      <c r="E54" s="11">
        <v>0</v>
      </c>
      <c r="F54" s="11">
        <v>0</v>
      </c>
      <c r="G54" s="11">
        <v>5</v>
      </c>
      <c r="J54" s="10">
        <v>14</v>
      </c>
      <c r="K54" s="11">
        <v>15</v>
      </c>
      <c r="L54" s="11">
        <v>0</v>
      </c>
      <c r="M54" s="11">
        <v>20</v>
      </c>
      <c r="P54" s="10">
        <v>14</v>
      </c>
      <c r="Q54" s="11">
        <v>0</v>
      </c>
      <c r="R54" s="11">
        <v>5</v>
      </c>
      <c r="S54" s="11">
        <v>0</v>
      </c>
      <c r="DJ54" s="10"/>
      <c r="DK54" s="10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R54" s="10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X54" s="10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0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</row>
    <row r="55" spans="4:229" ht="23.1">
      <c r="D55" s="10">
        <v>14</v>
      </c>
      <c r="E55" s="11"/>
      <c r="F55" s="11"/>
      <c r="G55" s="11"/>
      <c r="J55" s="10">
        <v>14</v>
      </c>
      <c r="K55" s="11">
        <v>117.5</v>
      </c>
      <c r="L55" s="11">
        <v>65</v>
      </c>
      <c r="M55" s="11">
        <v>72.5</v>
      </c>
      <c r="P55" s="10">
        <v>14</v>
      </c>
      <c r="Q55" s="11">
        <v>5</v>
      </c>
      <c r="R55" s="11">
        <v>0</v>
      </c>
      <c r="S55" s="11">
        <v>0</v>
      </c>
      <c r="DJ55" s="10" t="s">
        <v>209</v>
      </c>
      <c r="DK55" s="10" t="s">
        <v>210</v>
      </c>
      <c r="DL55" s="11">
        <v>285</v>
      </c>
      <c r="DM55" s="11">
        <v>95</v>
      </c>
      <c r="DN55" s="11">
        <v>190</v>
      </c>
      <c r="DO55" s="11"/>
      <c r="DP55" s="11"/>
      <c r="DQ55" s="11"/>
      <c r="DR55" s="11">
        <v>45</v>
      </c>
      <c r="DS55" s="11">
        <v>30</v>
      </c>
      <c r="DT55" s="11">
        <v>10</v>
      </c>
      <c r="DU55" s="11"/>
      <c r="DV55" s="11"/>
      <c r="DW55" s="11"/>
      <c r="DX55" s="11">
        <v>70</v>
      </c>
      <c r="DY55" s="11">
        <v>65</v>
      </c>
      <c r="DZ55" s="11">
        <v>55</v>
      </c>
      <c r="EA55" s="11"/>
      <c r="EB55" s="11"/>
      <c r="EC55" s="11"/>
      <c r="ED55" s="11">
        <v>40</v>
      </c>
      <c r="EE55" s="11">
        <v>25</v>
      </c>
      <c r="EF55" s="11">
        <v>90</v>
      </c>
      <c r="EG55" s="11"/>
      <c r="EH55" s="11"/>
      <c r="EI55" s="11"/>
      <c r="EJ55" s="11">
        <v>45</v>
      </c>
      <c r="EK55" s="11">
        <v>10</v>
      </c>
      <c r="EL55" s="11">
        <v>30</v>
      </c>
      <c r="EM55" s="11"/>
      <c r="EN55" s="11"/>
      <c r="EO55" s="11"/>
      <c r="ER55" s="10" t="s">
        <v>210</v>
      </c>
      <c r="ES55" s="11">
        <v>1225</v>
      </c>
      <c r="ET55" s="11">
        <v>1970</v>
      </c>
      <c r="EU55" s="11">
        <v>1635</v>
      </c>
      <c r="EV55" s="11"/>
      <c r="EW55" s="11"/>
      <c r="EX55" s="11"/>
      <c r="EY55" s="11">
        <v>665</v>
      </c>
      <c r="EZ55" s="11">
        <v>675</v>
      </c>
      <c r="FA55" s="11">
        <v>700</v>
      </c>
      <c r="FB55" s="11"/>
      <c r="FC55" s="11"/>
      <c r="FD55" s="11"/>
      <c r="FE55" s="11">
        <v>310</v>
      </c>
      <c r="FF55" s="11">
        <v>350</v>
      </c>
      <c r="FG55" s="11">
        <v>385</v>
      </c>
      <c r="FH55" s="11"/>
      <c r="FI55" s="11"/>
      <c r="FJ55" s="11"/>
      <c r="FK55" s="11">
        <v>455</v>
      </c>
      <c r="FL55" s="11">
        <v>360</v>
      </c>
      <c r="FM55" s="11">
        <v>470</v>
      </c>
      <c r="FN55" s="11"/>
      <c r="FO55" s="11"/>
      <c r="FP55" s="11"/>
      <c r="FQ55" s="11">
        <v>915</v>
      </c>
      <c r="FR55" s="11">
        <v>710</v>
      </c>
      <c r="FS55" s="11">
        <v>135</v>
      </c>
      <c r="FT55" s="11"/>
      <c r="FU55" s="11"/>
      <c r="FV55" s="11"/>
      <c r="FX55" s="10" t="s">
        <v>210</v>
      </c>
      <c r="FY55" s="11">
        <v>685</v>
      </c>
      <c r="FZ55" s="11">
        <v>845</v>
      </c>
      <c r="GA55" s="11">
        <v>720</v>
      </c>
      <c r="GB55" s="11"/>
      <c r="GC55" s="11"/>
      <c r="GD55" s="11"/>
      <c r="GE55" s="11">
        <v>830</v>
      </c>
      <c r="GF55" s="11">
        <v>870</v>
      </c>
      <c r="GG55" s="11">
        <v>810</v>
      </c>
      <c r="GH55" s="11"/>
      <c r="GI55" s="11"/>
      <c r="GJ55" s="11"/>
      <c r="GK55" s="11">
        <v>895</v>
      </c>
      <c r="GL55" s="11">
        <v>1130</v>
      </c>
      <c r="GM55" s="11">
        <v>1065</v>
      </c>
      <c r="GN55" s="11"/>
      <c r="GO55" s="11"/>
      <c r="GP55" s="11"/>
      <c r="GQ55" s="11">
        <v>695</v>
      </c>
      <c r="GR55" s="11">
        <v>975</v>
      </c>
      <c r="GS55" s="11">
        <v>810</v>
      </c>
      <c r="GT55" s="11"/>
      <c r="GU55" s="11"/>
      <c r="GV55" s="11"/>
      <c r="GW55" s="11">
        <v>815</v>
      </c>
      <c r="GX55" s="11">
        <v>725</v>
      </c>
      <c r="GY55" s="11">
        <v>860</v>
      </c>
      <c r="GZ55" s="11"/>
      <c r="HA55" s="11"/>
      <c r="HB55" s="11"/>
      <c r="HC55" s="10" t="s">
        <v>210</v>
      </c>
      <c r="HD55" s="11">
        <v>540</v>
      </c>
      <c r="HE55" s="11">
        <v>1115</v>
      </c>
      <c r="HF55" s="11">
        <v>550</v>
      </c>
      <c r="HG55" s="11"/>
      <c r="HH55" s="11"/>
      <c r="HI55" s="11"/>
      <c r="HJ55" s="11">
        <v>5</v>
      </c>
      <c r="HK55" s="11">
        <v>5</v>
      </c>
      <c r="HL55" s="11">
        <v>0</v>
      </c>
      <c r="HM55" s="11"/>
      <c r="HN55" s="11"/>
      <c r="HO55" s="11"/>
      <c r="HP55" s="11">
        <v>460</v>
      </c>
      <c r="HQ55" s="11">
        <v>375</v>
      </c>
      <c r="HR55" s="11">
        <v>315</v>
      </c>
      <c r="HS55" s="11"/>
      <c r="HT55" s="11"/>
      <c r="HU55" s="11"/>
    </row>
    <row r="56" spans="4:229" ht="23.1">
      <c r="D56" s="10">
        <v>14</v>
      </c>
      <c r="E56" s="11">
        <v>2.5</v>
      </c>
      <c r="F56" s="11">
        <v>0</v>
      </c>
      <c r="G56" s="11">
        <v>0</v>
      </c>
      <c r="J56" s="10">
        <v>14</v>
      </c>
      <c r="K56" s="11">
        <v>15</v>
      </c>
      <c r="L56" s="11">
        <v>0</v>
      </c>
      <c r="M56" s="11">
        <v>5</v>
      </c>
      <c r="P56" s="10">
        <v>14</v>
      </c>
      <c r="Q56" s="11">
        <v>35</v>
      </c>
      <c r="R56" s="11">
        <v>5</v>
      </c>
      <c r="S56" s="11">
        <v>17.5</v>
      </c>
      <c r="DJ56" s="10" t="s">
        <v>133</v>
      </c>
      <c r="DK56" s="10" t="s">
        <v>211</v>
      </c>
      <c r="DL56" s="11">
        <v>25</v>
      </c>
      <c r="DM56" s="11">
        <v>0</v>
      </c>
      <c r="DN56" s="11">
        <v>20</v>
      </c>
      <c r="DO56" s="11"/>
      <c r="DP56" s="11"/>
      <c r="DQ56" s="11"/>
      <c r="DR56" s="11">
        <v>30</v>
      </c>
      <c r="DS56" s="11">
        <v>10</v>
      </c>
      <c r="DT56" s="11">
        <v>25</v>
      </c>
      <c r="DU56" s="11"/>
      <c r="DV56" s="11"/>
      <c r="DW56" s="11"/>
      <c r="DX56" s="11">
        <v>5</v>
      </c>
      <c r="DY56" s="11">
        <v>10</v>
      </c>
      <c r="DZ56" s="11">
        <v>30</v>
      </c>
      <c r="EA56" s="11"/>
      <c r="EB56" s="11"/>
      <c r="EC56" s="11"/>
      <c r="ED56" s="11">
        <v>0</v>
      </c>
      <c r="EE56" s="11">
        <v>15</v>
      </c>
      <c r="EF56" s="11">
        <v>15</v>
      </c>
      <c r="EG56" s="11"/>
      <c r="EH56" s="11"/>
      <c r="EI56" s="11"/>
      <c r="EJ56" s="11">
        <v>10</v>
      </c>
      <c r="EK56" s="11">
        <v>15</v>
      </c>
      <c r="EL56" s="11">
        <v>0</v>
      </c>
      <c r="EM56" s="11"/>
      <c r="EN56" s="11"/>
      <c r="EO56" s="11"/>
      <c r="ER56" s="10" t="s">
        <v>211</v>
      </c>
      <c r="ES56" s="11">
        <v>1135</v>
      </c>
      <c r="ET56" s="11">
        <v>920</v>
      </c>
      <c r="EU56" s="11">
        <v>935</v>
      </c>
      <c r="EV56" s="11"/>
      <c r="EW56" s="11"/>
      <c r="EX56" s="11"/>
      <c r="EY56" s="11">
        <v>200</v>
      </c>
      <c r="EZ56" s="11">
        <v>275</v>
      </c>
      <c r="FA56" s="11">
        <v>300</v>
      </c>
      <c r="FB56" s="11"/>
      <c r="FC56" s="11"/>
      <c r="FD56" s="11"/>
      <c r="FE56" s="11">
        <v>215</v>
      </c>
      <c r="FF56" s="11">
        <v>200</v>
      </c>
      <c r="FG56" s="11">
        <v>180</v>
      </c>
      <c r="FH56" s="11"/>
      <c r="FI56" s="11"/>
      <c r="FJ56" s="11"/>
      <c r="FK56" s="11">
        <v>380</v>
      </c>
      <c r="FL56" s="11">
        <v>375</v>
      </c>
      <c r="FM56" s="11">
        <v>280</v>
      </c>
      <c r="FN56" s="11"/>
      <c r="FO56" s="11"/>
      <c r="FP56" s="11"/>
      <c r="FQ56" s="11">
        <v>650</v>
      </c>
      <c r="FR56" s="11">
        <v>515</v>
      </c>
      <c r="FS56" s="11">
        <v>640</v>
      </c>
      <c r="FT56" s="11"/>
      <c r="FU56" s="11"/>
      <c r="FV56" s="11"/>
      <c r="FX56" s="10" t="s">
        <v>211</v>
      </c>
      <c r="FY56" s="11">
        <v>300</v>
      </c>
      <c r="FZ56" s="11">
        <v>470</v>
      </c>
      <c r="GA56" s="11">
        <v>440</v>
      </c>
      <c r="GB56" s="11"/>
      <c r="GC56" s="11"/>
      <c r="GD56" s="11"/>
      <c r="GE56" s="11">
        <v>515</v>
      </c>
      <c r="GF56" s="11">
        <v>470</v>
      </c>
      <c r="GG56" s="11">
        <v>545</v>
      </c>
      <c r="GH56" s="11"/>
      <c r="GI56" s="11"/>
      <c r="GJ56" s="11"/>
      <c r="GK56" s="11">
        <v>265</v>
      </c>
      <c r="GL56" s="11">
        <v>285</v>
      </c>
      <c r="GM56" s="11">
        <v>400</v>
      </c>
      <c r="GN56" s="11"/>
      <c r="GO56" s="11"/>
      <c r="GP56" s="11"/>
      <c r="GQ56" s="11">
        <v>470</v>
      </c>
      <c r="GR56" s="11">
        <v>570</v>
      </c>
      <c r="GS56" s="11">
        <v>470</v>
      </c>
      <c r="GT56" s="11"/>
      <c r="GU56" s="11"/>
      <c r="GV56" s="11"/>
      <c r="GW56" s="11">
        <v>515</v>
      </c>
      <c r="GX56" s="11">
        <v>580</v>
      </c>
      <c r="GY56" s="11">
        <v>400</v>
      </c>
      <c r="GZ56" s="11"/>
      <c r="HA56" s="11"/>
      <c r="HB56" s="11"/>
      <c r="HC56" s="10" t="s">
        <v>211</v>
      </c>
      <c r="HD56" s="11">
        <v>40</v>
      </c>
      <c r="HE56" s="11">
        <v>35</v>
      </c>
      <c r="HF56" s="11">
        <v>15</v>
      </c>
      <c r="HG56" s="11"/>
      <c r="HH56" s="11"/>
      <c r="HI56" s="11"/>
      <c r="HJ56" s="11">
        <v>5</v>
      </c>
      <c r="HK56" s="11">
        <v>5</v>
      </c>
      <c r="HL56" s="11">
        <v>0</v>
      </c>
      <c r="HM56" s="11"/>
      <c r="HN56" s="11"/>
      <c r="HO56" s="11"/>
      <c r="HP56" s="11">
        <v>10</v>
      </c>
      <c r="HQ56" s="11">
        <v>10</v>
      </c>
      <c r="HR56" s="11">
        <v>25</v>
      </c>
      <c r="HS56" s="11"/>
      <c r="HT56" s="11"/>
      <c r="HU56" s="11"/>
    </row>
    <row r="57" spans="4:229" ht="23.1">
      <c r="D57" s="10">
        <v>14</v>
      </c>
      <c r="E57" s="11"/>
      <c r="F57" s="11"/>
      <c r="G57" s="11"/>
      <c r="J57" s="10">
        <v>14</v>
      </c>
      <c r="K57" s="11">
        <v>15</v>
      </c>
      <c r="L57" s="11">
        <v>0</v>
      </c>
      <c r="M57" s="11">
        <v>5</v>
      </c>
      <c r="P57" s="10">
        <v>14</v>
      </c>
      <c r="Q57" s="11">
        <v>40</v>
      </c>
      <c r="R57" s="11">
        <v>47.5</v>
      </c>
      <c r="S57" s="11">
        <v>40</v>
      </c>
      <c r="DJ57" s="10"/>
      <c r="DK57" s="10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R57" s="10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X57" s="10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0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</row>
    <row r="58" spans="4:229" ht="23.1">
      <c r="D58" s="10">
        <v>14</v>
      </c>
      <c r="E58" s="11">
        <v>2.5</v>
      </c>
      <c r="F58" s="11">
        <v>5</v>
      </c>
      <c r="G58" s="11">
        <v>5</v>
      </c>
      <c r="J58" s="10">
        <v>14</v>
      </c>
      <c r="K58" s="11">
        <v>15</v>
      </c>
      <c r="L58" s="11">
        <v>0</v>
      </c>
      <c r="M58" s="11">
        <v>5</v>
      </c>
      <c r="P58" s="10">
        <v>35</v>
      </c>
      <c r="Q58" s="11">
        <v>5</v>
      </c>
      <c r="R58" s="11">
        <v>32.5</v>
      </c>
      <c r="S58" s="11">
        <v>12.5</v>
      </c>
      <c r="DJ58" s="10" t="s">
        <v>212</v>
      </c>
      <c r="DK58" s="10" t="s">
        <v>213</v>
      </c>
      <c r="DL58" s="11">
        <v>355</v>
      </c>
      <c r="DM58" s="11">
        <v>410</v>
      </c>
      <c r="DN58" s="11">
        <v>520</v>
      </c>
      <c r="DO58" s="11"/>
      <c r="DP58" s="11"/>
      <c r="DQ58" s="11"/>
      <c r="DR58" s="11">
        <v>185</v>
      </c>
      <c r="DS58" s="11">
        <v>155</v>
      </c>
      <c r="DT58" s="11">
        <v>250</v>
      </c>
      <c r="DU58" s="11"/>
      <c r="DV58" s="11"/>
      <c r="DW58" s="11"/>
      <c r="DX58" s="11">
        <v>1505</v>
      </c>
      <c r="DY58" s="11">
        <v>1165</v>
      </c>
      <c r="DZ58" s="11">
        <v>1435</v>
      </c>
      <c r="EA58" s="11"/>
      <c r="EB58" s="11"/>
      <c r="EC58" s="11"/>
      <c r="ED58" s="11">
        <v>1040</v>
      </c>
      <c r="EE58" s="11">
        <v>895</v>
      </c>
      <c r="EF58" s="11">
        <v>650</v>
      </c>
      <c r="EG58" s="11"/>
      <c r="EH58" s="11"/>
      <c r="EI58" s="11"/>
      <c r="EJ58" s="11">
        <v>1150</v>
      </c>
      <c r="EK58" s="11">
        <v>1045</v>
      </c>
      <c r="EL58" s="11">
        <v>995</v>
      </c>
      <c r="EM58" s="11"/>
      <c r="EN58" s="11"/>
      <c r="EO58" s="11"/>
      <c r="ER58" s="10" t="s">
        <v>213</v>
      </c>
      <c r="ES58" s="11">
        <v>240</v>
      </c>
      <c r="ET58" s="11">
        <v>485</v>
      </c>
      <c r="EU58" s="11">
        <v>185</v>
      </c>
      <c r="EV58" s="11"/>
      <c r="EW58" s="11"/>
      <c r="EX58" s="11"/>
      <c r="EY58" s="11">
        <v>235</v>
      </c>
      <c r="EZ58" s="11">
        <v>250</v>
      </c>
      <c r="FA58" s="11">
        <v>320</v>
      </c>
      <c r="FB58" s="11"/>
      <c r="FC58" s="11"/>
      <c r="FD58" s="11"/>
      <c r="FE58" s="11">
        <v>115</v>
      </c>
      <c r="FF58" s="11">
        <v>55</v>
      </c>
      <c r="FG58" s="11">
        <v>50</v>
      </c>
      <c r="FH58" s="11"/>
      <c r="FI58" s="11"/>
      <c r="FJ58" s="11"/>
      <c r="FK58" s="11">
        <v>60</v>
      </c>
      <c r="FL58" s="11">
        <v>20</v>
      </c>
      <c r="FM58" s="11">
        <v>35</v>
      </c>
      <c r="FN58" s="11"/>
      <c r="FO58" s="11"/>
      <c r="FP58" s="11"/>
      <c r="FQ58" s="11">
        <v>105</v>
      </c>
      <c r="FR58" s="11">
        <v>110</v>
      </c>
      <c r="FS58" s="11">
        <v>95</v>
      </c>
      <c r="FT58" s="11"/>
      <c r="FU58" s="11"/>
      <c r="FV58" s="11"/>
      <c r="FX58" s="10" t="s">
        <v>213</v>
      </c>
      <c r="FY58" s="11">
        <v>455</v>
      </c>
      <c r="FZ58" s="11">
        <v>540</v>
      </c>
      <c r="GA58" s="11">
        <v>385</v>
      </c>
      <c r="GB58" s="11"/>
      <c r="GC58" s="11"/>
      <c r="GD58" s="11"/>
      <c r="GE58" s="11">
        <v>1325</v>
      </c>
      <c r="GF58" s="11">
        <v>1180</v>
      </c>
      <c r="GG58" s="11">
        <v>1160</v>
      </c>
      <c r="GH58" s="11"/>
      <c r="GI58" s="11"/>
      <c r="GJ58" s="11"/>
      <c r="GK58" s="11">
        <v>625</v>
      </c>
      <c r="GL58" s="11">
        <v>495</v>
      </c>
      <c r="GM58" s="11">
        <v>530</v>
      </c>
      <c r="GN58" s="11"/>
      <c r="GO58" s="11"/>
      <c r="GP58" s="11"/>
      <c r="GQ58" s="11">
        <v>115</v>
      </c>
      <c r="GR58" s="11">
        <v>145</v>
      </c>
      <c r="GS58" s="11">
        <v>150</v>
      </c>
      <c r="GT58" s="11"/>
      <c r="GU58" s="11"/>
      <c r="GV58" s="11"/>
      <c r="GW58" s="11">
        <v>780</v>
      </c>
      <c r="GX58" s="11">
        <v>675</v>
      </c>
      <c r="GY58" s="11">
        <v>785</v>
      </c>
      <c r="GZ58" s="11"/>
      <c r="HA58" s="11"/>
      <c r="HB58" s="11"/>
      <c r="HC58" s="10" t="s">
        <v>213</v>
      </c>
      <c r="HD58" s="11">
        <v>10</v>
      </c>
      <c r="HE58" s="11">
        <v>25</v>
      </c>
      <c r="HF58" s="11">
        <v>15</v>
      </c>
      <c r="HG58" s="11"/>
      <c r="HH58" s="11"/>
      <c r="HI58" s="11"/>
      <c r="HJ58" s="11">
        <v>25</v>
      </c>
      <c r="HK58" s="11">
        <v>15</v>
      </c>
      <c r="HL58" s="11">
        <v>15</v>
      </c>
      <c r="HM58" s="11"/>
      <c r="HN58" s="11"/>
      <c r="HO58" s="11"/>
      <c r="HP58" s="11">
        <v>35</v>
      </c>
      <c r="HQ58" s="11">
        <v>25</v>
      </c>
      <c r="HR58" s="11">
        <v>15</v>
      </c>
      <c r="HS58" s="11"/>
      <c r="HT58" s="11"/>
      <c r="HU58" s="11"/>
    </row>
    <row r="59" spans="4:229" ht="23.1">
      <c r="D59" s="10">
        <v>35</v>
      </c>
      <c r="E59" s="11">
        <v>5</v>
      </c>
      <c r="F59" s="11">
        <v>0</v>
      </c>
      <c r="G59" s="11">
        <v>2.5</v>
      </c>
      <c r="J59" s="10">
        <v>14</v>
      </c>
      <c r="K59" s="11">
        <v>145</v>
      </c>
      <c r="L59" s="11">
        <v>70</v>
      </c>
      <c r="M59" s="11">
        <v>275</v>
      </c>
      <c r="P59" s="10">
        <v>35</v>
      </c>
      <c r="Q59" s="11">
        <v>97.5</v>
      </c>
      <c r="R59" s="11">
        <v>192.5</v>
      </c>
      <c r="S59" s="11">
        <v>72.5</v>
      </c>
      <c r="DJ59" s="10" t="s">
        <v>135</v>
      </c>
      <c r="DK59" s="10" t="s">
        <v>214</v>
      </c>
      <c r="DL59" s="11">
        <v>420</v>
      </c>
      <c r="DM59" s="11">
        <v>445</v>
      </c>
      <c r="DN59" s="11">
        <v>500</v>
      </c>
      <c r="DO59" s="11"/>
      <c r="DP59" s="11"/>
      <c r="DQ59" s="11"/>
      <c r="DR59" s="11">
        <v>240</v>
      </c>
      <c r="DS59" s="11">
        <v>425</v>
      </c>
      <c r="DT59" s="11">
        <v>365</v>
      </c>
      <c r="DU59" s="11"/>
      <c r="DV59" s="11"/>
      <c r="DW59" s="11"/>
      <c r="DX59" s="11">
        <v>1265</v>
      </c>
      <c r="DY59" s="11">
        <v>1830</v>
      </c>
      <c r="DZ59" s="11">
        <v>1515</v>
      </c>
      <c r="EA59" s="11"/>
      <c r="EB59" s="11"/>
      <c r="EC59" s="11"/>
      <c r="ED59" s="11">
        <v>965</v>
      </c>
      <c r="EE59" s="11">
        <v>995</v>
      </c>
      <c r="EF59" s="11">
        <v>875</v>
      </c>
      <c r="EG59" s="11"/>
      <c r="EH59" s="11"/>
      <c r="EI59" s="11"/>
      <c r="EJ59" s="11">
        <v>815</v>
      </c>
      <c r="EK59" s="11">
        <v>695</v>
      </c>
      <c r="EL59" s="11">
        <v>865</v>
      </c>
      <c r="EM59" s="11"/>
      <c r="EN59" s="11"/>
      <c r="EO59" s="11"/>
      <c r="ER59" s="10" t="s">
        <v>214</v>
      </c>
      <c r="ES59" s="11">
        <v>225</v>
      </c>
      <c r="ET59" s="11">
        <v>190</v>
      </c>
      <c r="EU59" s="11">
        <v>175</v>
      </c>
      <c r="EV59" s="11"/>
      <c r="EW59" s="11"/>
      <c r="EX59" s="11"/>
      <c r="EY59" s="11">
        <v>270</v>
      </c>
      <c r="EZ59" s="11">
        <v>165</v>
      </c>
      <c r="FA59" s="11">
        <v>135</v>
      </c>
      <c r="FB59" s="11"/>
      <c r="FC59" s="11"/>
      <c r="FD59" s="11"/>
      <c r="FE59" s="11">
        <v>50</v>
      </c>
      <c r="FF59" s="11">
        <v>35</v>
      </c>
      <c r="FG59" s="11">
        <v>65</v>
      </c>
      <c r="FH59" s="11"/>
      <c r="FI59" s="11"/>
      <c r="FJ59" s="11"/>
      <c r="FK59" s="11">
        <v>30</v>
      </c>
      <c r="FL59" s="11">
        <v>65</v>
      </c>
      <c r="FM59" s="11">
        <v>45</v>
      </c>
      <c r="FN59" s="11"/>
      <c r="FO59" s="11"/>
      <c r="FP59" s="11"/>
      <c r="FQ59" s="11">
        <v>60</v>
      </c>
      <c r="FR59" s="11">
        <v>95</v>
      </c>
      <c r="FS59" s="11">
        <v>35</v>
      </c>
      <c r="FT59" s="11"/>
      <c r="FU59" s="11"/>
      <c r="FV59" s="11"/>
      <c r="FX59" s="10" t="s">
        <v>214</v>
      </c>
      <c r="FY59" s="11">
        <v>510</v>
      </c>
      <c r="FZ59" s="11">
        <v>470</v>
      </c>
      <c r="GA59" s="11">
        <v>420</v>
      </c>
      <c r="GB59" s="11"/>
      <c r="GC59" s="11"/>
      <c r="GD59" s="11"/>
      <c r="GE59" s="11">
        <v>655</v>
      </c>
      <c r="GF59" s="11">
        <v>1025</v>
      </c>
      <c r="GG59" s="11">
        <v>760</v>
      </c>
      <c r="GH59" s="11"/>
      <c r="GI59" s="11"/>
      <c r="GJ59" s="11"/>
      <c r="GK59" s="11">
        <v>485</v>
      </c>
      <c r="GL59" s="11">
        <v>450</v>
      </c>
      <c r="GM59" s="11">
        <v>650</v>
      </c>
      <c r="GN59" s="11"/>
      <c r="GO59" s="11"/>
      <c r="GP59" s="11"/>
      <c r="GQ59" s="11">
        <v>90</v>
      </c>
      <c r="GR59" s="11">
        <v>180</v>
      </c>
      <c r="GS59" s="11">
        <v>140</v>
      </c>
      <c r="GT59" s="11"/>
      <c r="GU59" s="11"/>
      <c r="GV59" s="11"/>
      <c r="GW59" s="11">
        <v>555</v>
      </c>
      <c r="GX59" s="11">
        <v>655</v>
      </c>
      <c r="GY59" s="11">
        <v>625</v>
      </c>
      <c r="GZ59" s="11"/>
      <c r="HA59" s="11"/>
      <c r="HB59" s="11"/>
      <c r="HC59" s="10" t="s">
        <v>214</v>
      </c>
      <c r="HD59" s="11">
        <v>10</v>
      </c>
      <c r="HE59" s="11">
        <v>15</v>
      </c>
      <c r="HF59" s="11">
        <v>20</v>
      </c>
      <c r="HG59" s="11"/>
      <c r="HH59" s="11"/>
      <c r="HI59" s="11"/>
      <c r="HJ59" s="11">
        <v>35</v>
      </c>
      <c r="HK59" s="11">
        <v>20</v>
      </c>
      <c r="HL59" s="11">
        <v>15</v>
      </c>
      <c r="HM59" s="11"/>
      <c r="HN59" s="11"/>
      <c r="HO59" s="11"/>
      <c r="HP59" s="11">
        <v>15</v>
      </c>
      <c r="HQ59" s="11">
        <v>15</v>
      </c>
      <c r="HR59" s="11">
        <v>20</v>
      </c>
      <c r="HS59" s="11"/>
      <c r="HT59" s="11"/>
      <c r="HU59" s="11"/>
    </row>
    <row r="60" spans="4:229" ht="23.1">
      <c r="D60" s="10"/>
      <c r="E60" s="11"/>
      <c r="F60" s="11"/>
      <c r="G60" s="11"/>
      <c r="J60" s="10">
        <v>14</v>
      </c>
      <c r="K60" s="11">
        <v>57.5</v>
      </c>
      <c r="L60" s="11">
        <v>10</v>
      </c>
      <c r="M60" s="11">
        <v>80</v>
      </c>
      <c r="P60" s="10">
        <v>35</v>
      </c>
      <c r="Q60" s="11">
        <v>25</v>
      </c>
      <c r="R60" s="11">
        <v>15</v>
      </c>
      <c r="S60" s="11">
        <v>35</v>
      </c>
      <c r="DJ60" s="10" t="s">
        <v>215</v>
      </c>
      <c r="DK60" s="10" t="s">
        <v>216</v>
      </c>
      <c r="DL60" s="11">
        <v>300</v>
      </c>
      <c r="DM60" s="11">
        <v>440</v>
      </c>
      <c r="DN60" s="11">
        <v>145</v>
      </c>
      <c r="DO60" s="11"/>
      <c r="DP60" s="11"/>
      <c r="DQ60" s="11"/>
      <c r="DR60" s="11">
        <v>255</v>
      </c>
      <c r="DS60" s="11">
        <v>220</v>
      </c>
      <c r="DT60" s="11">
        <v>135</v>
      </c>
      <c r="DU60" s="11"/>
      <c r="DV60" s="11"/>
      <c r="DW60" s="11"/>
      <c r="DX60" s="11">
        <v>1120</v>
      </c>
      <c r="DY60" s="11">
        <v>1050</v>
      </c>
      <c r="DZ60" s="11">
        <v>955</v>
      </c>
      <c r="EA60" s="11"/>
      <c r="EB60" s="11"/>
      <c r="EC60" s="11"/>
      <c r="ED60" s="11">
        <v>855</v>
      </c>
      <c r="EE60" s="11">
        <v>575</v>
      </c>
      <c r="EF60" s="11">
        <v>650</v>
      </c>
      <c r="EG60" s="11"/>
      <c r="EH60" s="11"/>
      <c r="EI60" s="11"/>
      <c r="EJ60" s="11">
        <v>580</v>
      </c>
      <c r="EK60" s="11">
        <v>550</v>
      </c>
      <c r="EL60" s="11">
        <v>660</v>
      </c>
      <c r="EM60" s="11"/>
      <c r="EN60" s="11"/>
      <c r="EO60" s="11"/>
      <c r="ER60" s="10" t="s">
        <v>216</v>
      </c>
      <c r="ES60" s="11">
        <v>240</v>
      </c>
      <c r="ET60" s="11">
        <v>245</v>
      </c>
      <c r="EU60" s="11">
        <v>200</v>
      </c>
      <c r="EV60" s="11"/>
      <c r="EW60" s="11"/>
      <c r="EX60" s="11"/>
      <c r="EY60" s="11">
        <v>155</v>
      </c>
      <c r="EZ60" s="11">
        <v>195</v>
      </c>
      <c r="FA60" s="11">
        <v>225</v>
      </c>
      <c r="FB60" s="11"/>
      <c r="FC60" s="11"/>
      <c r="FD60" s="11"/>
      <c r="FE60" s="11">
        <v>70</v>
      </c>
      <c r="FF60" s="11">
        <v>95</v>
      </c>
      <c r="FG60" s="11">
        <v>90</v>
      </c>
      <c r="FH60" s="11"/>
      <c r="FI60" s="11"/>
      <c r="FJ60" s="11"/>
      <c r="FK60" s="11">
        <v>30</v>
      </c>
      <c r="FL60" s="11">
        <v>25</v>
      </c>
      <c r="FM60" s="11">
        <v>20</v>
      </c>
      <c r="FN60" s="11"/>
      <c r="FO60" s="11"/>
      <c r="FP60" s="11"/>
      <c r="FQ60" s="11">
        <v>70</v>
      </c>
      <c r="FR60" s="11">
        <v>25</v>
      </c>
      <c r="FS60" s="11">
        <v>60</v>
      </c>
      <c r="FT60" s="11"/>
      <c r="FU60" s="11"/>
      <c r="FV60" s="11"/>
      <c r="FX60" s="10" t="s">
        <v>216</v>
      </c>
      <c r="FY60" s="11">
        <v>440</v>
      </c>
      <c r="FZ60" s="11">
        <v>605</v>
      </c>
      <c r="GA60" s="11">
        <v>500</v>
      </c>
      <c r="GB60" s="11"/>
      <c r="GC60" s="11"/>
      <c r="GD60" s="11"/>
      <c r="GE60" s="11">
        <v>870</v>
      </c>
      <c r="GF60" s="11">
        <v>895</v>
      </c>
      <c r="GG60" s="11">
        <v>745</v>
      </c>
      <c r="GH60" s="11"/>
      <c r="GI60" s="11"/>
      <c r="GJ60" s="11"/>
      <c r="GK60" s="11">
        <v>560</v>
      </c>
      <c r="GL60" s="11">
        <v>525</v>
      </c>
      <c r="GM60" s="11">
        <v>495</v>
      </c>
      <c r="GN60" s="11"/>
      <c r="GO60" s="11"/>
      <c r="GP60" s="11"/>
      <c r="GQ60" s="11">
        <v>130</v>
      </c>
      <c r="GR60" s="11">
        <v>100</v>
      </c>
      <c r="GS60" s="11">
        <v>65</v>
      </c>
      <c r="GT60" s="11"/>
      <c r="GU60" s="11"/>
      <c r="GV60" s="11"/>
      <c r="GW60" s="11">
        <v>560</v>
      </c>
      <c r="GX60" s="11">
        <v>680</v>
      </c>
      <c r="GY60" s="11">
        <v>560</v>
      </c>
      <c r="GZ60" s="11"/>
      <c r="HA60" s="11"/>
      <c r="HB60" s="11"/>
      <c r="HC60" s="10" t="s">
        <v>216</v>
      </c>
      <c r="HD60" s="11">
        <v>5</v>
      </c>
      <c r="HE60" s="11">
        <v>30</v>
      </c>
      <c r="HF60" s="11">
        <v>25</v>
      </c>
      <c r="HG60" s="11"/>
      <c r="HH60" s="11"/>
      <c r="HI60" s="11"/>
      <c r="HJ60" s="11">
        <v>0</v>
      </c>
      <c r="HK60" s="11">
        <v>10</v>
      </c>
      <c r="HL60" s="11">
        <v>25</v>
      </c>
      <c r="HM60" s="11"/>
      <c r="HN60" s="11"/>
      <c r="HO60" s="11"/>
      <c r="HP60" s="11">
        <v>20</v>
      </c>
      <c r="HQ60" s="11">
        <v>20</v>
      </c>
      <c r="HR60" s="11">
        <v>20</v>
      </c>
      <c r="HS60" s="11"/>
      <c r="HT60" s="11"/>
      <c r="HU60" s="11"/>
    </row>
    <row r="61" spans="4:229" ht="23.1">
      <c r="D61" s="10">
        <v>35</v>
      </c>
      <c r="E61" s="11">
        <v>0</v>
      </c>
      <c r="F61" s="11">
        <v>0</v>
      </c>
      <c r="G61" s="11">
        <v>0</v>
      </c>
      <c r="J61" s="10">
        <v>14</v>
      </c>
      <c r="K61" s="11">
        <v>115</v>
      </c>
      <c r="L61" s="11">
        <v>170</v>
      </c>
      <c r="M61" s="11">
        <v>37.5</v>
      </c>
      <c r="P61" s="10">
        <v>35</v>
      </c>
      <c r="Q61" s="11">
        <v>2.5</v>
      </c>
      <c r="R61" s="11">
        <v>2.5</v>
      </c>
      <c r="S61" s="11">
        <v>65</v>
      </c>
      <c r="DJ61" s="10" t="s">
        <v>217</v>
      </c>
      <c r="DK61" s="10" t="s">
        <v>218</v>
      </c>
      <c r="DL61" s="11">
        <v>310</v>
      </c>
      <c r="DM61" s="11">
        <v>400</v>
      </c>
      <c r="DN61" s="11">
        <v>340</v>
      </c>
      <c r="DO61" s="11"/>
      <c r="DP61" s="11"/>
      <c r="DQ61" s="11"/>
      <c r="DR61" s="11">
        <v>170</v>
      </c>
      <c r="DS61" s="11">
        <v>200</v>
      </c>
      <c r="DT61" s="11">
        <v>250</v>
      </c>
      <c r="DU61" s="11"/>
      <c r="DV61" s="11"/>
      <c r="DW61" s="11"/>
      <c r="DX61" s="11">
        <v>800</v>
      </c>
      <c r="DY61" s="11">
        <v>1025</v>
      </c>
      <c r="DZ61" s="11">
        <v>800</v>
      </c>
      <c r="EA61" s="11"/>
      <c r="EB61" s="11"/>
      <c r="EC61" s="11"/>
      <c r="ED61" s="11">
        <v>510</v>
      </c>
      <c r="EE61" s="11">
        <v>505</v>
      </c>
      <c r="EF61" s="11">
        <v>545</v>
      </c>
      <c r="EG61" s="11"/>
      <c r="EH61" s="11"/>
      <c r="EI61" s="11"/>
      <c r="EJ61" s="11">
        <v>510</v>
      </c>
      <c r="EK61" s="11">
        <v>680</v>
      </c>
      <c r="EL61" s="11">
        <v>595</v>
      </c>
      <c r="EM61" s="11"/>
      <c r="EN61" s="11"/>
      <c r="EO61" s="11"/>
      <c r="ER61" s="10" t="s">
        <v>218</v>
      </c>
      <c r="ES61" s="11">
        <v>160</v>
      </c>
      <c r="ET61" s="11">
        <v>160</v>
      </c>
      <c r="EU61" s="11">
        <v>135</v>
      </c>
      <c r="EV61" s="11"/>
      <c r="EW61" s="11"/>
      <c r="EX61" s="11"/>
      <c r="EY61" s="11">
        <v>285</v>
      </c>
      <c r="EZ61" s="11">
        <v>160</v>
      </c>
      <c r="FA61" s="11">
        <v>115</v>
      </c>
      <c r="FB61" s="11"/>
      <c r="FC61" s="11"/>
      <c r="FD61" s="11"/>
      <c r="FE61" s="11">
        <v>25</v>
      </c>
      <c r="FF61" s="11">
        <v>55</v>
      </c>
      <c r="FG61" s="11">
        <v>30</v>
      </c>
      <c r="FH61" s="11"/>
      <c r="FI61" s="11"/>
      <c r="FJ61" s="11"/>
      <c r="FK61" s="11">
        <v>0</v>
      </c>
      <c r="FL61" s="11">
        <v>45</v>
      </c>
      <c r="FM61" s="11">
        <v>5</v>
      </c>
      <c r="FN61" s="11"/>
      <c r="FO61" s="11"/>
      <c r="FP61" s="11"/>
      <c r="FQ61" s="11">
        <v>45</v>
      </c>
      <c r="FR61" s="11">
        <v>70</v>
      </c>
      <c r="FS61" s="11">
        <v>75</v>
      </c>
      <c r="FT61" s="11"/>
      <c r="FU61" s="11"/>
      <c r="FV61" s="11"/>
      <c r="FX61" s="10" t="s">
        <v>218</v>
      </c>
      <c r="FY61" s="11">
        <v>410</v>
      </c>
      <c r="FZ61" s="11">
        <v>375</v>
      </c>
      <c r="GA61" s="11">
        <v>405</v>
      </c>
      <c r="GB61" s="11"/>
      <c r="GC61" s="11"/>
      <c r="GD61" s="11"/>
      <c r="GE61" s="11">
        <v>640</v>
      </c>
      <c r="GF61" s="11">
        <v>795</v>
      </c>
      <c r="GG61" s="11">
        <v>825</v>
      </c>
      <c r="GH61" s="11"/>
      <c r="GI61" s="11"/>
      <c r="GJ61" s="11"/>
      <c r="GK61" s="11">
        <v>445</v>
      </c>
      <c r="GL61" s="11">
        <v>365</v>
      </c>
      <c r="GM61" s="11">
        <v>310</v>
      </c>
      <c r="GN61" s="11"/>
      <c r="GO61" s="11"/>
      <c r="GP61" s="11"/>
      <c r="GQ61" s="11">
        <v>25</v>
      </c>
      <c r="GR61" s="11">
        <v>125</v>
      </c>
      <c r="GS61" s="11">
        <v>85</v>
      </c>
      <c r="GT61" s="11"/>
      <c r="GU61" s="11"/>
      <c r="GV61" s="11"/>
      <c r="GW61" s="11">
        <v>495</v>
      </c>
      <c r="GX61" s="11">
        <v>485</v>
      </c>
      <c r="GY61" s="11">
        <v>360</v>
      </c>
      <c r="GZ61" s="11"/>
      <c r="HA61" s="11"/>
      <c r="HB61" s="11"/>
      <c r="HC61" s="10" t="s">
        <v>218</v>
      </c>
      <c r="HD61" s="11">
        <v>10</v>
      </c>
      <c r="HE61" s="11">
        <v>25</v>
      </c>
      <c r="HF61" s="11">
        <v>10</v>
      </c>
      <c r="HG61" s="11"/>
      <c r="HH61" s="11"/>
      <c r="HI61" s="11"/>
      <c r="HJ61" s="11">
        <v>15</v>
      </c>
      <c r="HK61" s="11">
        <v>15</v>
      </c>
      <c r="HL61" s="11">
        <v>15</v>
      </c>
      <c r="HM61" s="11"/>
      <c r="HN61" s="11"/>
      <c r="HO61" s="11"/>
      <c r="HP61" s="11">
        <v>5</v>
      </c>
      <c r="HQ61" s="11">
        <v>20</v>
      </c>
      <c r="HR61" s="11">
        <v>120</v>
      </c>
      <c r="HS61" s="11"/>
      <c r="HT61" s="11"/>
      <c r="HU61" s="11"/>
    </row>
    <row r="62" spans="4:229" ht="23.1">
      <c r="D62" s="10">
        <v>35</v>
      </c>
      <c r="E62" s="11">
        <v>0</v>
      </c>
      <c r="F62" s="11">
        <v>0</v>
      </c>
      <c r="G62" s="11">
        <v>2.5</v>
      </c>
      <c r="J62" s="10">
        <v>35</v>
      </c>
      <c r="K62" s="11">
        <v>65</v>
      </c>
      <c r="L62" s="11">
        <v>122.5</v>
      </c>
      <c r="M62" s="11">
        <v>47.5</v>
      </c>
      <c r="P62" s="10">
        <v>35</v>
      </c>
      <c r="Q62" s="11">
        <v>27.5</v>
      </c>
      <c r="R62" s="11">
        <v>0</v>
      </c>
      <c r="S62" s="11">
        <v>25</v>
      </c>
      <c r="DJ62" s="10" t="s">
        <v>219</v>
      </c>
      <c r="DK62" s="10" t="s">
        <v>220</v>
      </c>
      <c r="DL62" s="11">
        <v>510</v>
      </c>
      <c r="DM62" s="11">
        <v>510</v>
      </c>
      <c r="DN62" s="11">
        <v>520</v>
      </c>
      <c r="DO62" s="11"/>
      <c r="DP62" s="11"/>
      <c r="DQ62" s="11"/>
      <c r="DR62" s="11">
        <v>680</v>
      </c>
      <c r="DS62" s="11">
        <v>575</v>
      </c>
      <c r="DT62" s="11">
        <v>495</v>
      </c>
      <c r="DU62" s="11"/>
      <c r="DV62" s="11"/>
      <c r="DW62" s="11"/>
      <c r="DX62" s="11">
        <v>1790</v>
      </c>
      <c r="DY62" s="11">
        <v>1845</v>
      </c>
      <c r="DZ62" s="11">
        <v>1750</v>
      </c>
      <c r="EA62" s="11"/>
      <c r="EB62" s="11"/>
      <c r="EC62" s="11"/>
      <c r="ED62" s="11">
        <v>1515</v>
      </c>
      <c r="EE62" s="11">
        <v>1135</v>
      </c>
      <c r="EF62" s="11">
        <v>1500</v>
      </c>
      <c r="EG62" s="11"/>
      <c r="EH62" s="11"/>
      <c r="EI62" s="11"/>
      <c r="EJ62" s="11">
        <v>1080</v>
      </c>
      <c r="EK62" s="11">
        <v>925</v>
      </c>
      <c r="EL62" s="11">
        <v>1105</v>
      </c>
      <c r="EM62" s="11"/>
      <c r="EN62" s="11"/>
      <c r="EO62" s="11"/>
      <c r="ER62" s="10" t="s">
        <v>220</v>
      </c>
      <c r="ES62" s="11">
        <v>275</v>
      </c>
      <c r="ET62" s="11">
        <v>285</v>
      </c>
      <c r="EU62" s="11">
        <v>290</v>
      </c>
      <c r="EV62" s="11"/>
      <c r="EW62" s="11"/>
      <c r="EX62" s="11"/>
      <c r="EY62" s="11">
        <v>300</v>
      </c>
      <c r="EZ62" s="11">
        <v>285</v>
      </c>
      <c r="FA62" s="11">
        <v>265</v>
      </c>
      <c r="FB62" s="11"/>
      <c r="FC62" s="11"/>
      <c r="FD62" s="11"/>
      <c r="FE62" s="11">
        <v>65</v>
      </c>
      <c r="FF62" s="11">
        <v>90</v>
      </c>
      <c r="FG62" s="11">
        <v>75</v>
      </c>
      <c r="FH62" s="11"/>
      <c r="FI62" s="11"/>
      <c r="FJ62" s="11"/>
      <c r="FK62" s="11">
        <v>45</v>
      </c>
      <c r="FL62" s="11">
        <v>40</v>
      </c>
      <c r="FM62" s="11">
        <v>40</v>
      </c>
      <c r="FN62" s="11"/>
      <c r="FO62" s="11"/>
      <c r="FP62" s="11"/>
      <c r="FQ62" s="11">
        <v>80</v>
      </c>
      <c r="FR62" s="11">
        <v>25</v>
      </c>
      <c r="FS62" s="11">
        <v>100</v>
      </c>
      <c r="FT62" s="11"/>
      <c r="FU62" s="11"/>
      <c r="FV62" s="11"/>
      <c r="FX62" s="10" t="s">
        <v>220</v>
      </c>
      <c r="FY62" s="11">
        <v>845</v>
      </c>
      <c r="FZ62" s="11">
        <v>490</v>
      </c>
      <c r="GA62" s="11">
        <v>840</v>
      </c>
      <c r="GB62" s="11"/>
      <c r="GC62" s="11"/>
      <c r="GD62" s="11"/>
      <c r="GE62" s="11">
        <v>865</v>
      </c>
      <c r="GF62" s="11">
        <v>1055</v>
      </c>
      <c r="GG62" s="11">
        <v>1165</v>
      </c>
      <c r="GH62" s="11"/>
      <c r="GI62" s="11"/>
      <c r="GJ62" s="11"/>
      <c r="GK62" s="11">
        <v>565</v>
      </c>
      <c r="GL62" s="11">
        <v>335</v>
      </c>
      <c r="GM62" s="11">
        <v>850</v>
      </c>
      <c r="GN62" s="11"/>
      <c r="GO62" s="11"/>
      <c r="GP62" s="11"/>
      <c r="GQ62" s="11">
        <v>175</v>
      </c>
      <c r="GR62" s="11">
        <v>105</v>
      </c>
      <c r="GS62" s="11">
        <v>160</v>
      </c>
      <c r="GT62" s="11"/>
      <c r="GU62" s="11"/>
      <c r="GV62" s="11"/>
      <c r="GW62" s="11">
        <v>490</v>
      </c>
      <c r="GX62" s="11">
        <v>710</v>
      </c>
      <c r="GY62" s="11">
        <v>695</v>
      </c>
      <c r="GZ62" s="11"/>
      <c r="HA62" s="11"/>
      <c r="HB62" s="11"/>
      <c r="HC62" s="10" t="s">
        <v>220</v>
      </c>
      <c r="HD62" s="11">
        <v>30</v>
      </c>
      <c r="HE62" s="11">
        <v>20</v>
      </c>
      <c r="HF62" s="11">
        <v>30</v>
      </c>
      <c r="HG62" s="11"/>
      <c r="HH62" s="11"/>
      <c r="HI62" s="11"/>
      <c r="HJ62" s="11">
        <v>20</v>
      </c>
      <c r="HK62" s="11">
        <v>30</v>
      </c>
      <c r="HL62" s="11">
        <v>10</v>
      </c>
      <c r="HM62" s="11"/>
      <c r="HN62" s="11"/>
      <c r="HO62" s="11"/>
      <c r="HP62" s="11">
        <v>30</v>
      </c>
      <c r="HQ62" s="11">
        <v>15</v>
      </c>
      <c r="HR62" s="11">
        <v>10</v>
      </c>
      <c r="HS62" s="11"/>
      <c r="HT62" s="11"/>
      <c r="HU62" s="11"/>
    </row>
    <row r="63" spans="4:229" ht="23.1">
      <c r="D63" s="10">
        <v>35</v>
      </c>
      <c r="E63" s="11">
        <v>0</v>
      </c>
      <c r="F63" s="11">
        <v>0</v>
      </c>
      <c r="G63" s="11">
        <v>0</v>
      </c>
      <c r="J63" s="10">
        <v>35</v>
      </c>
      <c r="K63" s="11">
        <v>90</v>
      </c>
      <c r="L63" s="11">
        <v>127.5</v>
      </c>
      <c r="M63" s="11">
        <v>72.5</v>
      </c>
      <c r="P63" s="10">
        <v>35</v>
      </c>
      <c r="Q63" s="11">
        <v>0</v>
      </c>
      <c r="R63" s="11">
        <v>17.5</v>
      </c>
      <c r="S63" s="11">
        <v>5</v>
      </c>
      <c r="DJ63" s="10"/>
      <c r="DK63" s="10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R63" s="10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X63" s="10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0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</row>
    <row r="64" spans="4:229" ht="23.1">
      <c r="D64" s="10">
        <v>35</v>
      </c>
      <c r="E64" s="11">
        <v>0</v>
      </c>
      <c r="F64" s="11">
        <v>0</v>
      </c>
      <c r="G64" s="11">
        <v>2.5</v>
      </c>
      <c r="J64" s="10">
        <v>35</v>
      </c>
      <c r="K64" s="11">
        <v>32.5</v>
      </c>
      <c r="L64" s="11">
        <v>155</v>
      </c>
      <c r="M64" s="11">
        <v>20</v>
      </c>
      <c r="P64" s="10">
        <v>35</v>
      </c>
      <c r="Q64" s="11">
        <v>0</v>
      </c>
      <c r="R64" s="11">
        <v>0</v>
      </c>
      <c r="S64" s="11">
        <v>0</v>
      </c>
      <c r="DJ64" s="10" t="s">
        <v>221</v>
      </c>
      <c r="DK64" s="10" t="s">
        <v>222</v>
      </c>
      <c r="DL64" s="11">
        <v>80</v>
      </c>
      <c r="DM64" s="11">
        <v>25</v>
      </c>
      <c r="DN64" s="11">
        <v>25</v>
      </c>
      <c r="DO64" s="11"/>
      <c r="DP64" s="11"/>
      <c r="DQ64" s="11"/>
      <c r="DR64" s="11">
        <v>40</v>
      </c>
      <c r="DS64" s="11">
        <v>15</v>
      </c>
      <c r="DT64" s="11">
        <v>30</v>
      </c>
      <c r="DU64" s="11"/>
      <c r="DV64" s="11"/>
      <c r="DW64" s="11"/>
      <c r="DX64" s="11">
        <v>40</v>
      </c>
      <c r="DY64" s="11">
        <v>45</v>
      </c>
      <c r="DZ64" s="11">
        <v>40</v>
      </c>
      <c r="EA64" s="11"/>
      <c r="EB64" s="11"/>
      <c r="EC64" s="11"/>
      <c r="ED64" s="11">
        <v>15</v>
      </c>
      <c r="EE64" s="11">
        <v>15</v>
      </c>
      <c r="EF64" s="11">
        <v>40</v>
      </c>
      <c r="EG64" s="11"/>
      <c r="EH64" s="11"/>
      <c r="EI64" s="11"/>
      <c r="EJ64" s="11">
        <v>40</v>
      </c>
      <c r="EK64" s="11">
        <v>45</v>
      </c>
      <c r="EL64" s="11">
        <v>55</v>
      </c>
      <c r="EM64" s="11"/>
      <c r="EN64" s="11"/>
      <c r="EO64" s="11"/>
      <c r="ER64" s="10" t="s">
        <v>222</v>
      </c>
      <c r="ES64" s="11">
        <v>70</v>
      </c>
      <c r="ET64" s="11">
        <v>25</v>
      </c>
      <c r="EU64" s="11">
        <v>25</v>
      </c>
      <c r="EV64" s="11"/>
      <c r="EW64" s="11"/>
      <c r="EX64" s="11"/>
      <c r="EY64" s="11">
        <v>80</v>
      </c>
      <c r="EZ64" s="11">
        <v>70</v>
      </c>
      <c r="FA64" s="11">
        <v>60</v>
      </c>
      <c r="FB64" s="11"/>
      <c r="FC64" s="11"/>
      <c r="FD64" s="11"/>
      <c r="FE64" s="11">
        <v>25</v>
      </c>
      <c r="FF64" s="11">
        <v>15</v>
      </c>
      <c r="FG64" s="11">
        <v>20</v>
      </c>
      <c r="FH64" s="11"/>
      <c r="FI64" s="11"/>
      <c r="FJ64" s="11"/>
      <c r="FK64" s="11">
        <v>30</v>
      </c>
      <c r="FL64" s="11">
        <v>35</v>
      </c>
      <c r="FM64" s="11">
        <v>40</v>
      </c>
      <c r="FN64" s="11"/>
      <c r="FO64" s="11"/>
      <c r="FP64" s="11"/>
      <c r="FQ64" s="11">
        <v>45</v>
      </c>
      <c r="FR64" s="11">
        <v>35</v>
      </c>
      <c r="FS64" s="11">
        <v>30</v>
      </c>
      <c r="FT64" s="11"/>
      <c r="FU64" s="11"/>
      <c r="FV64" s="11"/>
      <c r="FX64" s="10" t="s">
        <v>222</v>
      </c>
      <c r="FY64" s="11">
        <v>10</v>
      </c>
      <c r="FZ64" s="11">
        <v>15</v>
      </c>
      <c r="GA64" s="11">
        <v>25</v>
      </c>
      <c r="GB64" s="11"/>
      <c r="GC64" s="11"/>
      <c r="GD64" s="11"/>
      <c r="GE64" s="11">
        <v>10</v>
      </c>
      <c r="GF64" s="11">
        <v>5</v>
      </c>
      <c r="GG64" s="11">
        <v>25</v>
      </c>
      <c r="GH64" s="11"/>
      <c r="GI64" s="11"/>
      <c r="GJ64" s="11"/>
      <c r="GK64" s="11">
        <v>25</v>
      </c>
      <c r="GL64" s="11">
        <v>10</v>
      </c>
      <c r="GM64" s="11">
        <v>25</v>
      </c>
      <c r="GN64" s="11"/>
      <c r="GO64" s="11"/>
      <c r="GP64" s="11"/>
      <c r="GQ64" s="11">
        <v>15</v>
      </c>
      <c r="GR64" s="11">
        <v>40</v>
      </c>
      <c r="GS64" s="11">
        <v>45</v>
      </c>
      <c r="GT64" s="11"/>
      <c r="GU64" s="11"/>
      <c r="GV64" s="11"/>
      <c r="GW64" s="11">
        <v>20</v>
      </c>
      <c r="GX64" s="11">
        <v>10</v>
      </c>
      <c r="GY64" s="11">
        <v>20</v>
      </c>
      <c r="GZ64" s="11"/>
      <c r="HA64" s="11"/>
      <c r="HB64" s="11"/>
      <c r="HC64" s="10" t="s">
        <v>222</v>
      </c>
      <c r="HD64" s="11">
        <v>125</v>
      </c>
      <c r="HE64" s="11">
        <v>95</v>
      </c>
      <c r="HF64" s="11">
        <v>175</v>
      </c>
      <c r="HG64" s="11"/>
      <c r="HH64" s="11"/>
      <c r="HI64" s="11"/>
      <c r="HJ64" s="11">
        <v>0</v>
      </c>
      <c r="HK64" s="11">
        <v>15</v>
      </c>
      <c r="HL64" s="11">
        <v>0</v>
      </c>
      <c r="HM64" s="11"/>
      <c r="HN64" s="11"/>
      <c r="HO64" s="11"/>
      <c r="HP64" s="11">
        <v>30</v>
      </c>
      <c r="HQ64" s="11">
        <v>260</v>
      </c>
      <c r="HR64" s="11">
        <v>50</v>
      </c>
      <c r="HS64" s="11"/>
      <c r="HT64" s="11"/>
      <c r="HU64" s="11"/>
    </row>
    <row r="65" spans="4:229" ht="23.1">
      <c r="D65" s="10">
        <v>35</v>
      </c>
      <c r="E65" s="11">
        <v>0</v>
      </c>
      <c r="F65" s="11">
        <v>0</v>
      </c>
      <c r="G65" s="11">
        <v>0</v>
      </c>
      <c r="J65" s="10">
        <v>35</v>
      </c>
      <c r="K65" s="11">
        <v>10</v>
      </c>
      <c r="L65" s="11">
        <v>27.5</v>
      </c>
      <c r="M65" s="11">
        <v>30</v>
      </c>
      <c r="P65" s="10">
        <v>35</v>
      </c>
      <c r="Q65" s="11">
        <v>0</v>
      </c>
      <c r="R65" s="11">
        <v>0</v>
      </c>
      <c r="S65" s="11">
        <v>0</v>
      </c>
      <c r="DJ65" s="10" t="s">
        <v>141</v>
      </c>
      <c r="DK65" s="10" t="s">
        <v>141</v>
      </c>
      <c r="DL65" s="11">
        <v>20</v>
      </c>
      <c r="DM65" s="11">
        <v>0</v>
      </c>
      <c r="DN65" s="11">
        <v>20</v>
      </c>
      <c r="DO65" s="11"/>
      <c r="DP65" s="11"/>
      <c r="DQ65" s="11"/>
      <c r="DR65" s="11">
        <v>5</v>
      </c>
      <c r="DS65" s="11">
        <v>25</v>
      </c>
      <c r="DT65" s="11">
        <v>15</v>
      </c>
      <c r="DU65" s="11"/>
      <c r="DV65" s="11"/>
      <c r="DW65" s="11"/>
      <c r="DX65" s="11">
        <v>35</v>
      </c>
      <c r="DY65" s="11">
        <v>5</v>
      </c>
      <c r="DZ65" s="11">
        <v>10</v>
      </c>
      <c r="EA65" s="11"/>
      <c r="EB65" s="11"/>
      <c r="EC65" s="11"/>
      <c r="ED65" s="11">
        <v>45</v>
      </c>
      <c r="EE65" s="11">
        <v>20</v>
      </c>
      <c r="EF65" s="11">
        <v>20</v>
      </c>
      <c r="EG65" s="11"/>
      <c r="EH65" s="11"/>
      <c r="EI65" s="11"/>
      <c r="EJ65" s="11">
        <v>35</v>
      </c>
      <c r="EK65" s="11">
        <v>30</v>
      </c>
      <c r="EL65" s="11">
        <v>20</v>
      </c>
      <c r="EM65" s="11"/>
      <c r="EN65" s="11"/>
      <c r="EO65" s="11"/>
      <c r="ER65" s="10" t="s">
        <v>141</v>
      </c>
      <c r="ES65" s="11">
        <v>25</v>
      </c>
      <c r="ET65" s="11">
        <v>20</v>
      </c>
      <c r="EU65" s="11">
        <v>15</v>
      </c>
      <c r="EV65" s="11"/>
      <c r="EW65" s="11"/>
      <c r="EX65" s="11"/>
      <c r="EY65" s="11">
        <v>20</v>
      </c>
      <c r="EZ65" s="11">
        <v>30</v>
      </c>
      <c r="FA65" s="11">
        <v>25</v>
      </c>
      <c r="FB65" s="11"/>
      <c r="FC65" s="11"/>
      <c r="FD65" s="11"/>
      <c r="FE65" s="11">
        <v>10</v>
      </c>
      <c r="FF65" s="11">
        <v>5</v>
      </c>
      <c r="FG65" s="11">
        <v>0</v>
      </c>
      <c r="FH65" s="11"/>
      <c r="FI65" s="11"/>
      <c r="FJ65" s="11"/>
      <c r="FK65" s="11">
        <v>10</v>
      </c>
      <c r="FL65" s="11">
        <v>30</v>
      </c>
      <c r="FM65" s="11">
        <v>0</v>
      </c>
      <c r="FN65" s="11"/>
      <c r="FO65" s="11"/>
      <c r="FP65" s="11"/>
      <c r="FQ65" s="11">
        <v>15</v>
      </c>
      <c r="FR65" s="11">
        <v>15</v>
      </c>
      <c r="FS65" s="11">
        <v>10</v>
      </c>
      <c r="FT65" s="11"/>
      <c r="FU65" s="11"/>
      <c r="FV65" s="11"/>
      <c r="FX65" s="10" t="s">
        <v>141</v>
      </c>
      <c r="FY65" s="11">
        <v>0</v>
      </c>
      <c r="FZ65" s="11">
        <v>0</v>
      </c>
      <c r="GA65" s="11">
        <v>15</v>
      </c>
      <c r="GB65" s="11"/>
      <c r="GC65" s="11"/>
      <c r="GD65" s="11"/>
      <c r="GE65" s="11">
        <v>5</v>
      </c>
      <c r="GF65" s="11">
        <v>5</v>
      </c>
      <c r="GG65" s="11">
        <v>15</v>
      </c>
      <c r="GH65" s="11"/>
      <c r="GI65" s="11"/>
      <c r="GJ65" s="11"/>
      <c r="GK65" s="11">
        <v>5</v>
      </c>
      <c r="GL65" s="11">
        <v>5</v>
      </c>
      <c r="GM65" s="11">
        <v>0</v>
      </c>
      <c r="GN65" s="11"/>
      <c r="GO65" s="11"/>
      <c r="GP65" s="11"/>
      <c r="GQ65" s="11">
        <v>0</v>
      </c>
      <c r="GR65" s="11">
        <v>20</v>
      </c>
      <c r="GS65" s="11">
        <v>0</v>
      </c>
      <c r="GT65" s="11"/>
      <c r="GU65" s="11"/>
      <c r="GV65" s="11"/>
      <c r="GW65" s="11">
        <v>20</v>
      </c>
      <c r="GX65" s="11">
        <v>40</v>
      </c>
      <c r="GY65" s="11">
        <v>5</v>
      </c>
      <c r="GZ65" s="11"/>
      <c r="HA65" s="11"/>
      <c r="HB65" s="11"/>
      <c r="HC65" s="10" t="s">
        <v>141</v>
      </c>
      <c r="HD65" s="11">
        <v>15</v>
      </c>
      <c r="HE65" s="11">
        <v>10</v>
      </c>
      <c r="HF65" s="11">
        <v>10</v>
      </c>
      <c r="HG65" s="11"/>
      <c r="HH65" s="11"/>
      <c r="HI65" s="11"/>
      <c r="HJ65" s="11">
        <v>5</v>
      </c>
      <c r="HK65" s="11">
        <v>5</v>
      </c>
      <c r="HL65" s="11">
        <v>0</v>
      </c>
      <c r="HM65" s="11"/>
      <c r="HN65" s="11"/>
      <c r="HO65" s="11"/>
      <c r="HP65" s="11">
        <v>15</v>
      </c>
      <c r="HQ65" s="11">
        <v>5</v>
      </c>
      <c r="HR65" s="11">
        <v>0</v>
      </c>
      <c r="HS65" s="11"/>
      <c r="HT65" s="11"/>
      <c r="HU65" s="11"/>
    </row>
    <row r="66" spans="4:229" ht="23.1">
      <c r="D66" s="10">
        <v>35</v>
      </c>
      <c r="E66" s="11">
        <v>10</v>
      </c>
      <c r="F66" s="11">
        <v>7.5</v>
      </c>
      <c r="G66" s="11">
        <v>12.5</v>
      </c>
      <c r="J66" s="10">
        <v>35</v>
      </c>
      <c r="K66" s="11">
        <v>42.5</v>
      </c>
      <c r="L66" s="11">
        <v>112.5</v>
      </c>
      <c r="M66" s="11">
        <v>22.5</v>
      </c>
      <c r="P66" s="10">
        <v>35</v>
      </c>
      <c r="Q66" s="11">
        <v>0</v>
      </c>
      <c r="R66" s="11">
        <v>0</v>
      </c>
      <c r="S66" s="11">
        <v>0</v>
      </c>
      <c r="DJ66" s="10"/>
      <c r="DK66" s="10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R66" s="10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X66" s="10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0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</row>
    <row r="67" spans="4:229" ht="23.1">
      <c r="D67" s="10">
        <v>35</v>
      </c>
      <c r="E67" s="11">
        <v>2.5</v>
      </c>
      <c r="F67" s="11">
        <v>2.5</v>
      </c>
      <c r="G67" s="11">
        <v>0</v>
      </c>
      <c r="J67" s="10">
        <v>35</v>
      </c>
      <c r="K67" s="11">
        <v>22.5</v>
      </c>
      <c r="L67" s="11">
        <v>7.5</v>
      </c>
      <c r="M67" s="11">
        <v>42.5</v>
      </c>
      <c r="P67" s="10">
        <v>35</v>
      </c>
      <c r="Q67" s="11">
        <v>0</v>
      </c>
      <c r="R67" s="11">
        <v>0</v>
      </c>
      <c r="S67" s="11">
        <v>0</v>
      </c>
      <c r="DJ67" s="10" t="s">
        <v>139</v>
      </c>
      <c r="DK67" s="10" t="s">
        <v>223</v>
      </c>
      <c r="DL67" s="11">
        <v>7830</v>
      </c>
      <c r="DM67" s="11">
        <v>7610</v>
      </c>
      <c r="DN67" s="11">
        <v>7175</v>
      </c>
      <c r="DO67" s="11"/>
      <c r="DP67" s="11"/>
      <c r="DQ67" s="11"/>
      <c r="DR67" s="11">
        <v>8445</v>
      </c>
      <c r="DS67" s="11">
        <v>7755</v>
      </c>
      <c r="DT67" s="11">
        <v>7265</v>
      </c>
      <c r="DU67" s="11"/>
      <c r="DV67" s="11"/>
      <c r="DW67" s="11"/>
      <c r="DX67" s="11">
        <v>8590</v>
      </c>
      <c r="DY67" s="11">
        <v>7820</v>
      </c>
      <c r="DZ67" s="11">
        <v>7510</v>
      </c>
      <c r="EA67" s="11"/>
      <c r="EB67" s="11"/>
      <c r="EC67" s="11"/>
      <c r="ED67" s="11">
        <v>7465</v>
      </c>
      <c r="EE67" s="11">
        <v>6975</v>
      </c>
      <c r="EF67" s="11">
        <v>7380</v>
      </c>
      <c r="EG67" s="11"/>
      <c r="EH67" s="11"/>
      <c r="EI67" s="11"/>
      <c r="EJ67" s="11">
        <v>8050</v>
      </c>
      <c r="EK67" s="11">
        <v>7800</v>
      </c>
      <c r="EL67" s="11">
        <v>8190</v>
      </c>
      <c r="EM67" s="11"/>
      <c r="EN67" s="11"/>
      <c r="EO67" s="11"/>
      <c r="ER67" s="10" t="s">
        <v>223</v>
      </c>
      <c r="ES67" s="11">
        <v>7630</v>
      </c>
      <c r="ET67" s="11">
        <v>7190</v>
      </c>
      <c r="EU67" s="11">
        <v>7515</v>
      </c>
      <c r="EV67" s="11"/>
      <c r="EW67" s="11"/>
      <c r="EX67" s="11"/>
      <c r="EY67" s="11">
        <v>7510</v>
      </c>
      <c r="EZ67" s="11">
        <v>7880</v>
      </c>
      <c r="FA67" s="11">
        <v>7865</v>
      </c>
      <c r="FB67" s="11"/>
      <c r="FC67" s="11"/>
      <c r="FD67" s="11"/>
      <c r="FE67" s="11">
        <v>7595</v>
      </c>
      <c r="FF67" s="11">
        <v>7575</v>
      </c>
      <c r="FG67" s="11">
        <v>7360</v>
      </c>
      <c r="FH67" s="11"/>
      <c r="FI67" s="11"/>
      <c r="FJ67" s="11"/>
      <c r="FK67" s="11">
        <v>7160</v>
      </c>
      <c r="FL67" s="11">
        <v>7025</v>
      </c>
      <c r="FM67" s="11">
        <v>7055</v>
      </c>
      <c r="FN67" s="11"/>
      <c r="FO67" s="11"/>
      <c r="FP67" s="11"/>
      <c r="FQ67" s="11">
        <v>7860</v>
      </c>
      <c r="FR67" s="11">
        <v>7750</v>
      </c>
      <c r="FS67" s="11">
        <v>7130</v>
      </c>
      <c r="FT67" s="11"/>
      <c r="FU67" s="11"/>
      <c r="FV67" s="11"/>
      <c r="FX67" s="10" t="s">
        <v>223</v>
      </c>
      <c r="FY67" s="11">
        <v>7930</v>
      </c>
      <c r="FZ67" s="11">
        <v>7840</v>
      </c>
      <c r="GA67" s="11">
        <v>6705</v>
      </c>
      <c r="GB67" s="11"/>
      <c r="GC67" s="11"/>
      <c r="GD67" s="11"/>
      <c r="GE67" s="11">
        <v>7635</v>
      </c>
      <c r="GF67" s="11">
        <v>7235</v>
      </c>
      <c r="GG67" s="11">
        <v>6300</v>
      </c>
      <c r="GH67" s="11"/>
      <c r="GI67" s="11"/>
      <c r="GJ67" s="11"/>
      <c r="GK67" s="11">
        <v>7030</v>
      </c>
      <c r="GL67" s="11">
        <v>7035</v>
      </c>
      <c r="GM67" s="11">
        <v>5775</v>
      </c>
      <c r="GN67" s="11"/>
      <c r="GO67" s="11"/>
      <c r="GP67" s="11"/>
      <c r="GQ67" s="11">
        <v>6160</v>
      </c>
      <c r="GR67" s="11">
        <v>5905</v>
      </c>
      <c r="GS67" s="11">
        <v>6320</v>
      </c>
      <c r="GT67" s="11"/>
      <c r="GU67" s="11"/>
      <c r="GV67" s="11"/>
      <c r="GW67" s="11">
        <v>7600</v>
      </c>
      <c r="GX67" s="11">
        <v>7415</v>
      </c>
      <c r="GY67" s="11">
        <v>6715</v>
      </c>
      <c r="GZ67" s="11"/>
      <c r="HA67" s="11"/>
      <c r="HB67" s="11"/>
      <c r="HC67" s="10" t="s">
        <v>223</v>
      </c>
      <c r="HD67" s="11">
        <v>7955</v>
      </c>
      <c r="HE67" s="11">
        <v>8040</v>
      </c>
      <c r="HF67" s="11">
        <v>8495</v>
      </c>
      <c r="HG67" s="11"/>
      <c r="HH67" s="11"/>
      <c r="HI67" s="11"/>
      <c r="HJ67" s="11">
        <v>7475</v>
      </c>
      <c r="HK67" s="11">
        <v>7635</v>
      </c>
      <c r="HL67" s="11">
        <v>7395</v>
      </c>
      <c r="HM67" s="11"/>
      <c r="HN67" s="11"/>
      <c r="HO67" s="11"/>
      <c r="HP67" s="11">
        <v>7430</v>
      </c>
      <c r="HQ67" s="11">
        <v>7280</v>
      </c>
      <c r="HR67" s="11">
        <v>7475</v>
      </c>
      <c r="HS67" s="11"/>
      <c r="HT67" s="11"/>
      <c r="HU67" s="11"/>
    </row>
    <row r="68" spans="4:229" ht="23.1">
      <c r="D68" s="10">
        <v>35</v>
      </c>
      <c r="E68" s="11">
        <v>0</v>
      </c>
      <c r="F68" s="11">
        <v>0</v>
      </c>
      <c r="G68" s="11">
        <v>0</v>
      </c>
      <c r="J68" s="10">
        <v>35</v>
      </c>
      <c r="K68" s="11">
        <v>7.5</v>
      </c>
      <c r="L68" s="11">
        <v>47.5</v>
      </c>
      <c r="M68" s="11">
        <v>25</v>
      </c>
      <c r="P68" s="10">
        <v>35</v>
      </c>
      <c r="Q68" s="11">
        <v>40</v>
      </c>
      <c r="R68" s="11">
        <v>12.5</v>
      </c>
      <c r="S68" s="11">
        <v>82.5</v>
      </c>
      <c r="DJ68" s="10" t="s">
        <v>224</v>
      </c>
      <c r="DK68" s="10" t="s">
        <v>225</v>
      </c>
      <c r="DL68" s="11">
        <v>6370</v>
      </c>
      <c r="DM68" s="11">
        <v>6430</v>
      </c>
      <c r="DN68" s="11">
        <v>6525</v>
      </c>
      <c r="DO68" s="11"/>
      <c r="DP68" s="11"/>
      <c r="DQ68" s="11"/>
      <c r="DR68" s="11">
        <v>6925</v>
      </c>
      <c r="DS68" s="11">
        <v>6985</v>
      </c>
      <c r="DT68" s="11">
        <v>6290</v>
      </c>
      <c r="DU68" s="11"/>
      <c r="DV68" s="11"/>
      <c r="DW68" s="11"/>
      <c r="DX68" s="11">
        <v>7350</v>
      </c>
      <c r="DY68" s="11">
        <v>7200</v>
      </c>
      <c r="DZ68" s="11">
        <v>7310</v>
      </c>
      <c r="EA68" s="11"/>
      <c r="EB68" s="11"/>
      <c r="EC68" s="11"/>
      <c r="ED68" s="11">
        <v>6440</v>
      </c>
      <c r="EE68" s="11">
        <v>6230</v>
      </c>
      <c r="EF68" s="11">
        <v>7210</v>
      </c>
      <c r="EG68" s="11"/>
      <c r="EH68" s="11"/>
      <c r="EI68" s="11"/>
      <c r="EJ68" s="11">
        <v>6875</v>
      </c>
      <c r="EK68" s="11">
        <v>6980</v>
      </c>
      <c r="EL68" s="11">
        <v>7190</v>
      </c>
      <c r="EM68" s="11"/>
      <c r="EN68" s="11"/>
      <c r="EO68" s="11"/>
      <c r="ER68" s="10" t="s">
        <v>225</v>
      </c>
      <c r="ES68" s="11">
        <v>5990</v>
      </c>
      <c r="ET68" s="11">
        <v>5685</v>
      </c>
      <c r="EU68" s="11">
        <v>6140</v>
      </c>
      <c r="EV68" s="11"/>
      <c r="EW68" s="11"/>
      <c r="EX68" s="11"/>
      <c r="EY68" s="11">
        <v>5555</v>
      </c>
      <c r="EZ68" s="11">
        <v>6225</v>
      </c>
      <c r="FA68" s="11">
        <v>6025</v>
      </c>
      <c r="FB68" s="11"/>
      <c r="FC68" s="11"/>
      <c r="FD68" s="11"/>
      <c r="FE68" s="11">
        <v>4775</v>
      </c>
      <c r="FF68" s="11">
        <v>5325</v>
      </c>
      <c r="FG68" s="11">
        <v>5435</v>
      </c>
      <c r="FH68" s="11"/>
      <c r="FI68" s="11"/>
      <c r="FJ68" s="11"/>
      <c r="FK68" s="11">
        <v>4780</v>
      </c>
      <c r="FL68" s="11">
        <v>5080</v>
      </c>
      <c r="FM68" s="11">
        <v>4830</v>
      </c>
      <c r="FN68" s="11"/>
      <c r="FO68" s="11"/>
      <c r="FP68" s="11"/>
      <c r="FQ68" s="11">
        <v>6200</v>
      </c>
      <c r="FR68" s="11">
        <v>5795</v>
      </c>
      <c r="FS68" s="11">
        <v>5815</v>
      </c>
      <c r="FT68" s="11"/>
      <c r="FU68" s="11"/>
      <c r="FV68" s="11"/>
      <c r="FX68" s="10" t="s">
        <v>225</v>
      </c>
      <c r="FY68" s="11">
        <v>5895</v>
      </c>
      <c r="FZ68" s="11">
        <v>6355</v>
      </c>
      <c r="GA68" s="11">
        <v>5980</v>
      </c>
      <c r="GB68" s="11"/>
      <c r="GC68" s="11"/>
      <c r="GD68" s="11"/>
      <c r="GE68" s="11">
        <v>5635</v>
      </c>
      <c r="GF68" s="11">
        <v>5620</v>
      </c>
      <c r="GG68" s="11">
        <v>5260</v>
      </c>
      <c r="GH68" s="11"/>
      <c r="GI68" s="11"/>
      <c r="GJ68" s="11"/>
      <c r="GK68" s="11">
        <v>4920</v>
      </c>
      <c r="GL68" s="11">
        <v>4585</v>
      </c>
      <c r="GM68" s="11">
        <v>4745</v>
      </c>
      <c r="GN68" s="11"/>
      <c r="GO68" s="11"/>
      <c r="GP68" s="11"/>
      <c r="GQ68" s="11">
        <v>3970</v>
      </c>
      <c r="GR68" s="11">
        <v>3245</v>
      </c>
      <c r="GS68" s="11">
        <v>4410</v>
      </c>
      <c r="GT68" s="11"/>
      <c r="GU68" s="11"/>
      <c r="GV68" s="11"/>
      <c r="GW68" s="11">
        <v>6335</v>
      </c>
      <c r="GX68" s="11">
        <v>5825</v>
      </c>
      <c r="GY68" s="11">
        <v>5780</v>
      </c>
      <c r="GZ68" s="11"/>
      <c r="HA68" s="11"/>
      <c r="HB68" s="11"/>
      <c r="HC68" s="10" t="s">
        <v>225</v>
      </c>
      <c r="HD68" s="11">
        <v>6875</v>
      </c>
      <c r="HE68" s="11">
        <v>6730</v>
      </c>
      <c r="HF68" s="11">
        <v>6820</v>
      </c>
      <c r="HG68" s="11"/>
      <c r="HH68" s="11"/>
      <c r="HI68" s="11"/>
      <c r="HJ68" s="11">
        <v>6180</v>
      </c>
      <c r="HK68" s="11">
        <v>5330</v>
      </c>
      <c r="HL68" s="11">
        <v>5745</v>
      </c>
      <c r="HM68" s="11"/>
      <c r="HN68" s="11"/>
      <c r="HO68" s="11"/>
      <c r="HP68" s="11">
        <v>5480</v>
      </c>
      <c r="HQ68" s="11">
        <v>5615</v>
      </c>
      <c r="HR68" s="11">
        <v>5955</v>
      </c>
      <c r="HS68" s="11"/>
      <c r="HT68" s="11"/>
      <c r="HU68" s="11"/>
    </row>
    <row r="69" spans="4:229" ht="23.1">
      <c r="D69" s="10">
        <v>35</v>
      </c>
      <c r="E69" s="11">
        <v>0</v>
      </c>
      <c r="F69" s="11">
        <v>2.5</v>
      </c>
      <c r="G69" s="11">
        <v>5</v>
      </c>
      <c r="J69" s="10">
        <v>35</v>
      </c>
      <c r="K69" s="11">
        <v>17.5</v>
      </c>
      <c r="L69" s="11">
        <v>17.5</v>
      </c>
      <c r="M69" s="11">
        <v>27.5</v>
      </c>
      <c r="P69" s="10">
        <v>35</v>
      </c>
      <c r="Q69" s="11">
        <v>100</v>
      </c>
      <c r="R69" s="11">
        <v>55</v>
      </c>
      <c r="S69" s="11"/>
      <c r="DJ69" s="10" t="s">
        <v>226</v>
      </c>
      <c r="DK69" s="10" t="s">
        <v>227</v>
      </c>
      <c r="DL69" s="11">
        <v>3705</v>
      </c>
      <c r="DM69" s="11">
        <v>3340</v>
      </c>
      <c r="DN69" s="11">
        <v>3500</v>
      </c>
      <c r="DO69" s="11"/>
      <c r="DP69" s="11"/>
      <c r="DQ69" s="11"/>
      <c r="DR69" s="11">
        <v>4395</v>
      </c>
      <c r="DS69" s="11">
        <v>3860</v>
      </c>
      <c r="DT69" s="11">
        <v>4300</v>
      </c>
      <c r="DU69" s="11"/>
      <c r="DV69" s="11"/>
      <c r="DW69" s="11"/>
      <c r="DX69" s="11">
        <v>5345</v>
      </c>
      <c r="DY69" s="11">
        <v>4635</v>
      </c>
      <c r="DZ69" s="11">
        <v>5315</v>
      </c>
      <c r="EA69" s="11"/>
      <c r="EB69" s="11"/>
      <c r="EC69" s="11"/>
      <c r="ED69" s="11">
        <v>4075</v>
      </c>
      <c r="EE69" s="11">
        <v>3920</v>
      </c>
      <c r="EF69" s="11">
        <v>4380</v>
      </c>
      <c r="EG69" s="11"/>
      <c r="EH69" s="11"/>
      <c r="EI69" s="11"/>
      <c r="EJ69" s="11">
        <v>4820</v>
      </c>
      <c r="EK69" s="11">
        <v>4475</v>
      </c>
      <c r="EL69" s="11">
        <v>4525</v>
      </c>
      <c r="EM69" s="11"/>
      <c r="EN69" s="11"/>
      <c r="EO69" s="11"/>
      <c r="ER69" s="10" t="s">
        <v>227</v>
      </c>
      <c r="ES69" s="11">
        <v>2660</v>
      </c>
      <c r="ET69" s="11">
        <v>2570</v>
      </c>
      <c r="EU69" s="11">
        <v>2860</v>
      </c>
      <c r="EV69" s="11"/>
      <c r="EW69" s="11"/>
      <c r="EX69" s="11"/>
      <c r="EY69" s="11">
        <v>2760</v>
      </c>
      <c r="EZ69" s="11">
        <v>3870</v>
      </c>
      <c r="FA69" s="11">
        <v>3005</v>
      </c>
      <c r="FB69" s="11"/>
      <c r="FC69" s="11"/>
      <c r="FD69" s="11"/>
      <c r="FE69" s="11">
        <v>2005</v>
      </c>
      <c r="FF69" s="11">
        <v>2145</v>
      </c>
      <c r="FG69" s="11">
        <v>2175</v>
      </c>
      <c r="FH69" s="11"/>
      <c r="FI69" s="11"/>
      <c r="FJ69" s="11"/>
      <c r="FK69" s="11">
        <v>2050</v>
      </c>
      <c r="FL69" s="11">
        <v>2460</v>
      </c>
      <c r="FM69" s="11">
        <v>2090</v>
      </c>
      <c r="FN69" s="11"/>
      <c r="FO69" s="11"/>
      <c r="FP69" s="11"/>
      <c r="FQ69" s="11">
        <v>3455</v>
      </c>
      <c r="FR69" s="11">
        <v>3495</v>
      </c>
      <c r="FS69" s="11">
        <v>3505</v>
      </c>
      <c r="FT69" s="11"/>
      <c r="FU69" s="11"/>
      <c r="FV69" s="11"/>
      <c r="FX69" s="10" t="s">
        <v>227</v>
      </c>
      <c r="FY69" s="11">
        <v>3200</v>
      </c>
      <c r="FZ69" s="11">
        <v>3165</v>
      </c>
      <c r="GA69" s="11">
        <v>3590</v>
      </c>
      <c r="GB69" s="11"/>
      <c r="GC69" s="11"/>
      <c r="GD69" s="11"/>
      <c r="GE69" s="11">
        <v>2885</v>
      </c>
      <c r="GF69" s="11">
        <v>3125</v>
      </c>
      <c r="GG69" s="11">
        <v>3425</v>
      </c>
      <c r="GH69" s="11"/>
      <c r="GI69" s="11"/>
      <c r="GJ69" s="11"/>
      <c r="GK69" s="11">
        <v>2180</v>
      </c>
      <c r="GL69" s="11">
        <v>2325</v>
      </c>
      <c r="GM69" s="11">
        <v>2705</v>
      </c>
      <c r="GN69" s="11"/>
      <c r="GO69" s="11"/>
      <c r="GP69" s="11"/>
      <c r="GQ69" s="11">
        <v>1560</v>
      </c>
      <c r="GR69" s="11">
        <v>1320</v>
      </c>
      <c r="GS69" s="11">
        <v>1540</v>
      </c>
      <c r="GT69" s="11"/>
      <c r="GU69" s="11"/>
      <c r="GV69" s="11"/>
      <c r="GW69" s="11">
        <v>3260</v>
      </c>
      <c r="GX69" s="11">
        <v>2915</v>
      </c>
      <c r="GY69" s="11">
        <v>3090</v>
      </c>
      <c r="GZ69" s="11"/>
      <c r="HA69" s="11"/>
      <c r="HB69" s="11"/>
      <c r="HC69" s="10" t="s">
        <v>227</v>
      </c>
      <c r="HD69" s="11">
        <v>3825</v>
      </c>
      <c r="HE69" s="11">
        <v>3895</v>
      </c>
      <c r="HF69" s="11">
        <v>3615</v>
      </c>
      <c r="HG69" s="11"/>
      <c r="HH69" s="11"/>
      <c r="HI69" s="11"/>
      <c r="HJ69" s="11">
        <v>3350</v>
      </c>
      <c r="HK69" s="11">
        <v>2765</v>
      </c>
      <c r="HL69" s="11">
        <v>3370</v>
      </c>
      <c r="HM69" s="11"/>
      <c r="HN69" s="11"/>
      <c r="HO69" s="11"/>
      <c r="HP69" s="11">
        <v>3255</v>
      </c>
      <c r="HQ69" s="11">
        <v>2410</v>
      </c>
      <c r="HR69" s="11">
        <v>2720</v>
      </c>
      <c r="HS69" s="11"/>
      <c r="HT69" s="11"/>
      <c r="HU69" s="11"/>
    </row>
    <row r="70" spans="4:229" ht="23.1">
      <c r="D70" s="10">
        <v>56</v>
      </c>
      <c r="E70" s="11">
        <v>10</v>
      </c>
      <c r="F70" s="11">
        <v>2.5</v>
      </c>
      <c r="G70" s="11">
        <v>5</v>
      </c>
      <c r="J70" s="10">
        <v>35</v>
      </c>
      <c r="K70" s="11">
        <v>27.5</v>
      </c>
      <c r="L70" s="11">
        <v>95</v>
      </c>
      <c r="M70" s="11">
        <v>35</v>
      </c>
      <c r="P70" s="10">
        <v>56</v>
      </c>
      <c r="Q70" s="11">
        <v>10</v>
      </c>
      <c r="R70" s="11">
        <v>12.5</v>
      </c>
      <c r="S70" s="11">
        <v>10</v>
      </c>
    </row>
    <row r="71" spans="4:229" ht="23.1">
      <c r="D71" s="10">
        <v>56</v>
      </c>
      <c r="E71" s="11">
        <v>0</v>
      </c>
      <c r="F71" s="11">
        <v>0</v>
      </c>
      <c r="G71" s="11">
        <v>5</v>
      </c>
      <c r="J71" s="10">
        <v>35</v>
      </c>
      <c r="K71" s="11">
        <v>0</v>
      </c>
      <c r="L71" s="11">
        <v>15</v>
      </c>
      <c r="M71" s="11">
        <v>0</v>
      </c>
      <c r="P71" s="10">
        <v>56</v>
      </c>
      <c r="Q71" s="11">
        <v>230</v>
      </c>
      <c r="R71" s="11">
        <v>215</v>
      </c>
      <c r="S71" s="11">
        <v>125</v>
      </c>
    </row>
    <row r="72" spans="4:229" ht="23.1">
      <c r="D72" s="10">
        <v>56</v>
      </c>
      <c r="E72" s="11">
        <v>5</v>
      </c>
      <c r="F72" s="11">
        <v>5</v>
      </c>
      <c r="G72" s="11">
        <v>2.5</v>
      </c>
      <c r="J72" s="10">
        <v>35</v>
      </c>
      <c r="K72" s="11">
        <v>10</v>
      </c>
      <c r="L72" s="11">
        <v>0</v>
      </c>
      <c r="M72" s="11">
        <v>5</v>
      </c>
      <c r="P72" s="10">
        <v>56</v>
      </c>
      <c r="Q72" s="11">
        <v>47.5</v>
      </c>
      <c r="R72" s="11">
        <v>42.5</v>
      </c>
      <c r="S72" s="11">
        <v>82.5</v>
      </c>
    </row>
    <row r="73" spans="4:229" ht="23.1">
      <c r="D73" s="10">
        <v>56</v>
      </c>
      <c r="E73" s="11">
        <v>0</v>
      </c>
      <c r="F73" s="11">
        <v>7.5</v>
      </c>
      <c r="G73" s="11">
        <v>5</v>
      </c>
      <c r="J73" s="10">
        <v>35</v>
      </c>
      <c r="K73" s="11">
        <v>0</v>
      </c>
      <c r="L73" s="11">
        <v>10</v>
      </c>
      <c r="M73" s="11">
        <v>5</v>
      </c>
      <c r="P73" s="10">
        <v>56</v>
      </c>
      <c r="Q73" s="11">
        <v>0</v>
      </c>
      <c r="R73" s="11">
        <v>0</v>
      </c>
      <c r="S73" s="11">
        <v>7.5</v>
      </c>
    </row>
    <row r="74" spans="4:229" ht="23.1">
      <c r="D74" s="10">
        <v>56</v>
      </c>
      <c r="E74" s="11">
        <v>0</v>
      </c>
      <c r="F74" s="11">
        <v>0</v>
      </c>
      <c r="G74" s="11">
        <v>0</v>
      </c>
      <c r="J74" s="10">
        <v>35</v>
      </c>
      <c r="K74" s="11">
        <v>5</v>
      </c>
      <c r="L74" s="11">
        <v>20</v>
      </c>
      <c r="M74" s="11">
        <v>5</v>
      </c>
      <c r="P74" s="10">
        <v>56</v>
      </c>
      <c r="Q74" s="11">
        <v>32.5</v>
      </c>
      <c r="R74" s="11">
        <v>20</v>
      </c>
      <c r="S74" s="11">
        <v>30</v>
      </c>
    </row>
    <row r="75" spans="4:229" ht="23.1">
      <c r="D75" s="10">
        <v>56</v>
      </c>
      <c r="E75" s="11">
        <v>0</v>
      </c>
      <c r="F75" s="11">
        <v>0</v>
      </c>
      <c r="G75" s="11">
        <v>0</v>
      </c>
      <c r="J75" s="10">
        <v>35</v>
      </c>
      <c r="K75" s="11">
        <v>5</v>
      </c>
      <c r="L75" s="11">
        <v>7.5</v>
      </c>
      <c r="M75" s="11">
        <v>0</v>
      </c>
      <c r="P75" s="10">
        <v>56</v>
      </c>
      <c r="Q75" s="11">
        <v>20</v>
      </c>
      <c r="R75" s="11">
        <v>70</v>
      </c>
      <c r="S75" s="11">
        <v>37.5</v>
      </c>
    </row>
    <row r="76" spans="4:229" ht="23.1">
      <c r="D76" s="10">
        <v>56</v>
      </c>
      <c r="E76" s="11">
        <v>0</v>
      </c>
      <c r="F76" s="11">
        <v>0</v>
      </c>
      <c r="G76" s="11">
        <v>0</v>
      </c>
      <c r="J76" s="10">
        <v>35</v>
      </c>
      <c r="K76" s="11">
        <v>12.5</v>
      </c>
      <c r="L76" s="11">
        <v>77.5</v>
      </c>
      <c r="M76" s="11">
        <v>7.5</v>
      </c>
      <c r="P76" s="10">
        <v>56</v>
      </c>
      <c r="Q76" s="11">
        <v>430</v>
      </c>
      <c r="R76" s="11">
        <v>797.5</v>
      </c>
      <c r="S76" s="11">
        <v>155</v>
      </c>
    </row>
    <row r="77" spans="4:229" ht="23.1">
      <c r="D77" s="10">
        <v>56</v>
      </c>
      <c r="E77" s="11">
        <v>10</v>
      </c>
      <c r="F77" s="11">
        <v>30</v>
      </c>
      <c r="G77" s="11">
        <v>27.5</v>
      </c>
      <c r="J77" s="10">
        <v>56</v>
      </c>
      <c r="K77" s="11">
        <v>2.5</v>
      </c>
      <c r="L77" s="11">
        <v>75</v>
      </c>
      <c r="M77" s="11">
        <v>22.5</v>
      </c>
      <c r="P77" s="10">
        <v>56</v>
      </c>
      <c r="Q77" s="11">
        <v>32.5</v>
      </c>
      <c r="R77" s="11">
        <v>12.5</v>
      </c>
      <c r="S77" s="11">
        <v>5</v>
      </c>
    </row>
    <row r="78" spans="4:229" ht="23.1">
      <c r="D78" s="10">
        <v>56</v>
      </c>
      <c r="E78" s="11">
        <v>10</v>
      </c>
      <c r="F78" s="11">
        <v>0</v>
      </c>
      <c r="G78" s="11">
        <v>2.5</v>
      </c>
      <c r="J78" s="10">
        <v>56</v>
      </c>
      <c r="K78" s="11">
        <v>67.5</v>
      </c>
      <c r="L78" s="11">
        <v>45</v>
      </c>
      <c r="M78" s="11">
        <v>5</v>
      </c>
      <c r="P78" s="10">
        <v>56</v>
      </c>
      <c r="Q78" s="11">
        <v>5</v>
      </c>
      <c r="R78" s="11">
        <v>0</v>
      </c>
      <c r="S78" s="11">
        <v>12.5</v>
      </c>
    </row>
    <row r="79" spans="4:229" ht="23.1">
      <c r="D79" s="10">
        <v>56</v>
      </c>
      <c r="E79" s="11">
        <v>7.5</v>
      </c>
      <c r="F79" s="11">
        <v>25</v>
      </c>
      <c r="G79" s="11">
        <v>7.5</v>
      </c>
      <c r="J79" s="10">
        <v>56</v>
      </c>
      <c r="K79" s="11">
        <v>5</v>
      </c>
      <c r="L79" s="11">
        <v>2.5</v>
      </c>
      <c r="M79" s="11">
        <v>35</v>
      </c>
      <c r="P79" s="10">
        <v>56</v>
      </c>
      <c r="Q79" s="11">
        <v>20</v>
      </c>
      <c r="R79" s="11">
        <v>7.5</v>
      </c>
      <c r="S79" s="11">
        <v>7.5</v>
      </c>
    </row>
    <row r="80" spans="4:229" ht="23.1">
      <c r="D80" s="10">
        <v>56</v>
      </c>
      <c r="E80" s="11"/>
      <c r="F80" s="11"/>
      <c r="G80" s="11"/>
      <c r="J80" s="10">
        <v>56</v>
      </c>
      <c r="K80" s="11">
        <v>85</v>
      </c>
      <c r="L80" s="11">
        <v>40</v>
      </c>
      <c r="M80" s="11">
        <v>47.5</v>
      </c>
      <c r="P80" s="10">
        <v>56</v>
      </c>
      <c r="Q80" s="11">
        <v>307.5</v>
      </c>
      <c r="R80" s="11">
        <v>350</v>
      </c>
      <c r="S80" s="11">
        <v>37.5</v>
      </c>
    </row>
    <row r="81" spans="4:19" ht="23.1">
      <c r="D81" s="10">
        <v>56</v>
      </c>
      <c r="E81" s="11">
        <v>82.5</v>
      </c>
      <c r="F81" s="11">
        <v>75</v>
      </c>
      <c r="G81" s="11">
        <v>47.5</v>
      </c>
      <c r="J81" s="10">
        <v>56</v>
      </c>
      <c r="K81" s="11">
        <v>40</v>
      </c>
      <c r="L81" s="11">
        <v>247.5</v>
      </c>
      <c r="M81" s="11">
        <v>15</v>
      </c>
      <c r="P81" s="10">
        <v>56</v>
      </c>
      <c r="Q81" s="11">
        <v>70</v>
      </c>
      <c r="R81" s="11">
        <v>135</v>
      </c>
      <c r="S81" s="11">
        <v>47.5</v>
      </c>
    </row>
    <row r="82" spans="4:19" ht="23.1">
      <c r="D82" s="10">
        <v>56</v>
      </c>
      <c r="E82" s="11">
        <v>0</v>
      </c>
      <c r="F82" s="11">
        <v>0</v>
      </c>
      <c r="G82" s="11">
        <v>2.5</v>
      </c>
      <c r="J82" s="10">
        <v>56</v>
      </c>
      <c r="K82" s="11">
        <v>37.5</v>
      </c>
      <c r="L82" s="11">
        <v>57.5</v>
      </c>
      <c r="M82" s="11">
        <v>40</v>
      </c>
      <c r="P82" s="10">
        <v>77</v>
      </c>
      <c r="Q82" s="11">
        <v>40</v>
      </c>
      <c r="R82" s="11">
        <v>45</v>
      </c>
      <c r="S82" s="11">
        <v>40</v>
      </c>
    </row>
    <row r="83" spans="4:19" ht="23.1">
      <c r="D83" s="10">
        <v>77</v>
      </c>
      <c r="E83" s="11">
        <v>2.5</v>
      </c>
      <c r="F83" s="11">
        <v>2.5</v>
      </c>
      <c r="G83" s="11">
        <v>5</v>
      </c>
      <c r="J83" s="10">
        <v>56</v>
      </c>
      <c r="K83" s="11">
        <v>45</v>
      </c>
      <c r="L83" s="11">
        <v>110</v>
      </c>
      <c r="M83" s="11">
        <v>30</v>
      </c>
      <c r="P83" s="10">
        <v>77</v>
      </c>
      <c r="Q83" s="11">
        <v>110</v>
      </c>
      <c r="R83" s="11">
        <v>117.5</v>
      </c>
      <c r="S83" s="11">
        <v>45</v>
      </c>
    </row>
    <row r="84" spans="4:19" ht="23.1">
      <c r="D84" s="10">
        <v>77</v>
      </c>
      <c r="E84" s="11">
        <v>2.5</v>
      </c>
      <c r="F84" s="11">
        <v>0</v>
      </c>
      <c r="G84" s="11">
        <v>0</v>
      </c>
      <c r="J84" s="10">
        <v>56</v>
      </c>
      <c r="K84" s="11">
        <v>0</v>
      </c>
      <c r="L84" s="11">
        <v>15</v>
      </c>
      <c r="M84" s="11">
        <v>10</v>
      </c>
      <c r="P84" s="10">
        <v>77</v>
      </c>
      <c r="Q84" s="11">
        <v>47.5</v>
      </c>
      <c r="R84" s="11">
        <v>67.5</v>
      </c>
      <c r="S84" s="11">
        <v>110</v>
      </c>
    </row>
    <row r="85" spans="4:19" ht="23.1">
      <c r="D85" s="10">
        <v>77</v>
      </c>
      <c r="E85" s="11">
        <v>0</v>
      </c>
      <c r="F85" s="11">
        <v>5</v>
      </c>
      <c r="G85" s="11">
        <v>0</v>
      </c>
      <c r="J85" s="10">
        <v>56</v>
      </c>
      <c r="K85" s="11">
        <v>0</v>
      </c>
      <c r="L85" s="11">
        <v>15</v>
      </c>
      <c r="M85" s="11">
        <v>5</v>
      </c>
      <c r="P85" s="10">
        <v>77</v>
      </c>
      <c r="Q85" s="11">
        <v>7.5</v>
      </c>
      <c r="R85" s="11">
        <v>17.5</v>
      </c>
      <c r="S85" s="11">
        <v>82.5</v>
      </c>
    </row>
    <row r="86" spans="4:19" ht="23.1">
      <c r="D86" s="10">
        <v>77</v>
      </c>
      <c r="E86" s="11">
        <v>0</v>
      </c>
      <c r="F86" s="11">
        <v>0</v>
      </c>
      <c r="G86" s="11">
        <v>0</v>
      </c>
      <c r="J86" s="10">
        <v>56</v>
      </c>
      <c r="K86" s="11">
        <v>35</v>
      </c>
      <c r="L86" s="11">
        <v>0</v>
      </c>
      <c r="M86" s="11">
        <v>25</v>
      </c>
      <c r="P86" s="10">
        <v>77</v>
      </c>
      <c r="Q86" s="11">
        <v>55</v>
      </c>
      <c r="R86" s="11">
        <v>20</v>
      </c>
      <c r="S86" s="11">
        <v>85</v>
      </c>
    </row>
    <row r="87" spans="4:19" ht="23.1">
      <c r="D87" s="10">
        <v>77</v>
      </c>
      <c r="E87" s="11">
        <v>2.5</v>
      </c>
      <c r="F87" s="11">
        <v>2.5</v>
      </c>
      <c r="G87" s="11">
        <v>2.5</v>
      </c>
      <c r="J87" s="10">
        <v>56</v>
      </c>
      <c r="K87" s="11">
        <v>22.5</v>
      </c>
      <c r="L87" s="11">
        <v>5</v>
      </c>
      <c r="M87" s="11">
        <v>0</v>
      </c>
      <c r="P87" s="10">
        <v>77</v>
      </c>
      <c r="Q87" s="11">
        <v>52.5</v>
      </c>
      <c r="R87" s="11">
        <v>97.5</v>
      </c>
      <c r="S87" s="11">
        <v>42.5</v>
      </c>
    </row>
    <row r="88" spans="4:19" ht="23.1">
      <c r="D88" s="10">
        <v>77</v>
      </c>
      <c r="E88" s="11">
        <v>0</v>
      </c>
      <c r="F88" s="11">
        <v>0</v>
      </c>
      <c r="G88" s="11">
        <v>0</v>
      </c>
      <c r="J88" s="10">
        <v>56</v>
      </c>
      <c r="K88" s="11">
        <v>55</v>
      </c>
      <c r="L88" s="11">
        <v>357.5</v>
      </c>
      <c r="M88" s="11">
        <v>70</v>
      </c>
      <c r="P88" s="10">
        <v>77</v>
      </c>
      <c r="Q88" s="11">
        <v>145</v>
      </c>
      <c r="R88" s="11">
        <v>135</v>
      </c>
      <c r="S88" s="11">
        <v>30</v>
      </c>
    </row>
    <row r="89" spans="4:19" ht="23.1">
      <c r="D89" s="10">
        <v>77</v>
      </c>
      <c r="E89" s="11"/>
      <c r="F89" s="11">
        <v>55</v>
      </c>
      <c r="G89" s="11">
        <v>25</v>
      </c>
      <c r="J89" s="10">
        <v>56</v>
      </c>
      <c r="K89" s="11">
        <v>130</v>
      </c>
      <c r="L89" s="11">
        <v>125</v>
      </c>
      <c r="M89" s="11">
        <v>142.5</v>
      </c>
      <c r="P89" s="10">
        <v>77</v>
      </c>
      <c r="Q89" s="11">
        <v>45</v>
      </c>
      <c r="R89" s="11">
        <v>75</v>
      </c>
      <c r="S89" s="11">
        <v>85</v>
      </c>
    </row>
    <row r="90" spans="4:19" ht="23.1">
      <c r="D90" s="10">
        <v>77</v>
      </c>
      <c r="E90" s="11">
        <v>2.5</v>
      </c>
      <c r="F90" s="11">
        <v>15</v>
      </c>
      <c r="G90" s="11">
        <v>0</v>
      </c>
      <c r="J90" s="10">
        <v>77</v>
      </c>
      <c r="K90" s="11">
        <v>10</v>
      </c>
      <c r="L90" s="11">
        <v>10</v>
      </c>
      <c r="M90" s="11">
        <v>42.5</v>
      </c>
      <c r="P90" s="10">
        <v>77</v>
      </c>
      <c r="Q90" s="11">
        <v>117.5</v>
      </c>
      <c r="R90" s="11">
        <v>127.5</v>
      </c>
      <c r="S90" s="11">
        <v>72.5</v>
      </c>
    </row>
    <row r="91" spans="4:19" ht="23.1">
      <c r="D91" s="10">
        <v>77</v>
      </c>
      <c r="E91" s="11">
        <v>2.5</v>
      </c>
      <c r="F91" s="11">
        <v>0</v>
      </c>
      <c r="G91" s="11">
        <v>0</v>
      </c>
      <c r="J91" s="10">
        <v>77</v>
      </c>
      <c r="K91" s="11">
        <v>35</v>
      </c>
      <c r="L91" s="11">
        <v>65</v>
      </c>
      <c r="M91" s="11">
        <v>22.5</v>
      </c>
      <c r="P91" s="10">
        <v>77</v>
      </c>
      <c r="Q91" s="11">
        <v>10</v>
      </c>
      <c r="R91" s="11">
        <v>12.5</v>
      </c>
      <c r="S91" s="11">
        <v>0</v>
      </c>
    </row>
    <row r="92" spans="4:19" ht="23.1">
      <c r="D92" s="10">
        <v>77</v>
      </c>
      <c r="E92" s="11">
        <v>2.5</v>
      </c>
      <c r="F92" s="11">
        <v>0</v>
      </c>
      <c r="G92" s="11">
        <v>7.5</v>
      </c>
      <c r="J92" s="10">
        <v>77</v>
      </c>
      <c r="K92" s="11">
        <v>25</v>
      </c>
      <c r="L92" s="11">
        <v>55</v>
      </c>
      <c r="M92" s="11">
        <v>35</v>
      </c>
      <c r="P92" s="10">
        <v>77</v>
      </c>
      <c r="Q92" s="11">
        <v>20</v>
      </c>
      <c r="R92" s="11">
        <v>52.5</v>
      </c>
      <c r="S92" s="11">
        <v>5</v>
      </c>
    </row>
    <row r="93" spans="4:19" ht="23.1">
      <c r="D93" s="10">
        <v>77</v>
      </c>
      <c r="E93" s="11">
        <v>152.5</v>
      </c>
      <c r="F93" s="11">
        <v>80</v>
      </c>
      <c r="G93" s="11"/>
      <c r="J93" s="10">
        <v>77</v>
      </c>
      <c r="K93" s="11">
        <v>105</v>
      </c>
      <c r="L93" s="11">
        <v>20</v>
      </c>
      <c r="M93" s="11">
        <v>152.5</v>
      </c>
      <c r="P93" s="10">
        <v>77</v>
      </c>
      <c r="Q93" s="11">
        <v>35</v>
      </c>
      <c r="R93" s="11">
        <v>85</v>
      </c>
      <c r="S93" s="11">
        <v>47.5</v>
      </c>
    </row>
    <row r="94" spans="4:19" ht="23.1">
      <c r="J94" s="10">
        <v>77</v>
      </c>
      <c r="K94" s="11">
        <v>2.5</v>
      </c>
      <c r="L94" s="11">
        <v>75</v>
      </c>
      <c r="M94" s="11">
        <v>0</v>
      </c>
    </row>
    <row r="95" spans="4:19" ht="23.1">
      <c r="J95" s="10">
        <v>77</v>
      </c>
      <c r="K95" s="11">
        <v>45</v>
      </c>
      <c r="L95" s="11">
        <v>152.5</v>
      </c>
      <c r="M95" s="11">
        <v>127.5</v>
      </c>
    </row>
    <row r="96" spans="4:19" ht="23.1">
      <c r="J96" s="10">
        <v>77</v>
      </c>
      <c r="K96" s="11">
        <v>5</v>
      </c>
      <c r="L96" s="11">
        <v>50</v>
      </c>
      <c r="M96" s="11">
        <v>20</v>
      </c>
    </row>
    <row r="97" spans="10:13" ht="23.1">
      <c r="J97" s="10">
        <v>77</v>
      </c>
      <c r="K97" s="11">
        <v>0</v>
      </c>
      <c r="L97" s="11">
        <v>35</v>
      </c>
      <c r="M97" s="11">
        <v>5</v>
      </c>
    </row>
    <row r="98" spans="10:13" ht="23.1">
      <c r="J98" s="10">
        <v>77</v>
      </c>
      <c r="K98" s="11">
        <v>0</v>
      </c>
      <c r="L98" s="11">
        <v>2.5</v>
      </c>
      <c r="M98" s="11">
        <v>5</v>
      </c>
    </row>
    <row r="99" spans="10:13" ht="23.1">
      <c r="J99" s="10">
        <v>77</v>
      </c>
      <c r="K99" s="11">
        <v>12.5</v>
      </c>
      <c r="L99" s="11">
        <v>15</v>
      </c>
      <c r="M99" s="11">
        <v>27.5</v>
      </c>
    </row>
    <row r="100" spans="10:13" ht="23.1">
      <c r="J100" s="10">
        <v>77</v>
      </c>
      <c r="K100" s="11">
        <v>17.5</v>
      </c>
      <c r="L100" s="11">
        <v>25</v>
      </c>
      <c r="M100" s="11">
        <v>30</v>
      </c>
    </row>
    <row r="101" spans="10:13" ht="23.1">
      <c r="J101" s="10">
        <v>77</v>
      </c>
      <c r="K101" s="11">
        <v>10</v>
      </c>
      <c r="L101" s="11">
        <v>22.5</v>
      </c>
      <c r="M101" s="11">
        <v>22.5</v>
      </c>
    </row>
    <row r="102" spans="10:13" ht="23.1">
      <c r="J102" s="10">
        <v>77</v>
      </c>
      <c r="K102" s="11">
        <v>70</v>
      </c>
      <c r="L102" s="11">
        <v>210</v>
      </c>
      <c r="M102" s="11">
        <v>12.5</v>
      </c>
    </row>
    <row r="103" spans="10:13" ht="23.1">
      <c r="J103" s="10">
        <v>77</v>
      </c>
      <c r="K103" s="11">
        <v>0</v>
      </c>
      <c r="L103" s="11">
        <v>12.5</v>
      </c>
      <c r="M103" s="11">
        <v>0</v>
      </c>
    </row>
    <row r="104" spans="10:13" ht="23.1">
      <c r="J104" s="10">
        <v>77</v>
      </c>
      <c r="K104" s="11">
        <v>182.5</v>
      </c>
      <c r="L104" s="11">
        <v>65</v>
      </c>
      <c r="M104" s="11">
        <v>102.5</v>
      </c>
    </row>
    <row r="105" spans="10:13" ht="23.1">
      <c r="J105" s="10">
        <v>91</v>
      </c>
      <c r="K105" s="11">
        <v>20</v>
      </c>
      <c r="L105" s="11">
        <v>10</v>
      </c>
      <c r="M105" s="11">
        <v>32.5</v>
      </c>
    </row>
    <row r="106" spans="10:13" ht="23.1">
      <c r="J106" s="10">
        <v>77</v>
      </c>
      <c r="K106" s="11">
        <v>70</v>
      </c>
      <c r="L106" s="11">
        <v>25</v>
      </c>
      <c r="M106" s="11">
        <v>50</v>
      </c>
    </row>
    <row r="107" spans="10:13" ht="23.1">
      <c r="J107" s="10">
        <v>77</v>
      </c>
      <c r="K107" s="11">
        <v>7.5</v>
      </c>
      <c r="L107" s="11">
        <v>2.5</v>
      </c>
      <c r="M107" s="11">
        <v>5</v>
      </c>
    </row>
    <row r="108" spans="10:13" ht="23.1">
      <c r="J108" s="10">
        <v>91</v>
      </c>
      <c r="K108" s="11">
        <v>25</v>
      </c>
      <c r="L108" s="11">
        <v>2.5</v>
      </c>
      <c r="M108" s="11">
        <v>37.5</v>
      </c>
    </row>
    <row r="109" spans="10:13" ht="23.1">
      <c r="J109" s="10">
        <v>91</v>
      </c>
      <c r="K109" s="11">
        <v>22.5</v>
      </c>
      <c r="L109" s="11">
        <v>260</v>
      </c>
      <c r="M109" s="11">
        <v>87.5</v>
      </c>
    </row>
    <row r="110" spans="10:13" ht="23.1">
      <c r="J110" s="10">
        <v>91</v>
      </c>
      <c r="K110" s="11">
        <v>32.5</v>
      </c>
      <c r="L110" s="11">
        <v>102.5</v>
      </c>
      <c r="M110" s="11">
        <v>72.5</v>
      </c>
    </row>
    <row r="111" spans="10:13" ht="23.1">
      <c r="J111" s="10">
        <v>91</v>
      </c>
      <c r="K111" s="11">
        <v>5</v>
      </c>
      <c r="L111" s="11">
        <v>0</v>
      </c>
      <c r="M111" s="11">
        <v>2.5</v>
      </c>
    </row>
    <row r="112" spans="10:13" ht="23.1">
      <c r="J112" s="10">
        <v>91</v>
      </c>
      <c r="K112" s="11">
        <v>15</v>
      </c>
      <c r="L112" s="11">
        <v>52.5</v>
      </c>
      <c r="M112" s="11">
        <v>10</v>
      </c>
    </row>
    <row r="113" spans="10:13" ht="23.1">
      <c r="J113" s="10">
        <v>91</v>
      </c>
      <c r="K113" s="11">
        <v>10</v>
      </c>
      <c r="L113" s="11">
        <v>15</v>
      </c>
      <c r="M113" s="11">
        <v>2.5</v>
      </c>
    </row>
    <row r="114" spans="10:13" ht="23.1">
      <c r="J114" s="10">
        <v>119</v>
      </c>
      <c r="K114" s="11">
        <v>20</v>
      </c>
      <c r="L114" s="11">
        <v>5</v>
      </c>
      <c r="M114" s="11">
        <v>7.5</v>
      </c>
    </row>
    <row r="115" spans="10:13" ht="23.1">
      <c r="J115" s="10">
        <v>119</v>
      </c>
      <c r="K115" s="11">
        <v>20</v>
      </c>
      <c r="L115" s="11">
        <v>52.5</v>
      </c>
      <c r="M115" s="11">
        <v>10</v>
      </c>
    </row>
    <row r="116" spans="10:13" ht="23.1">
      <c r="J116" s="10">
        <v>119</v>
      </c>
      <c r="K116" s="11">
        <v>22.5</v>
      </c>
      <c r="L116" s="11">
        <v>2.5</v>
      </c>
      <c r="M116" s="11">
        <v>67.5</v>
      </c>
    </row>
    <row r="117" spans="10:13" ht="23.1">
      <c r="J117" s="10">
        <v>119</v>
      </c>
      <c r="K117" s="11">
        <v>15</v>
      </c>
      <c r="L117" s="11">
        <v>5</v>
      </c>
      <c r="M117" s="11">
        <v>20</v>
      </c>
    </row>
    <row r="118" spans="10:13" ht="23.1">
      <c r="J118" s="10">
        <v>119</v>
      </c>
      <c r="K118" s="11">
        <v>35</v>
      </c>
      <c r="L118" s="11">
        <v>60</v>
      </c>
      <c r="M118" s="11">
        <v>35</v>
      </c>
    </row>
    <row r="119" spans="10:13" ht="23.1">
      <c r="J119" s="10">
        <v>119</v>
      </c>
      <c r="K119" s="11">
        <v>7.5</v>
      </c>
      <c r="L119" s="11">
        <v>2.5</v>
      </c>
      <c r="M119" s="11">
        <v>0</v>
      </c>
    </row>
  </sheetData>
  <mergeCells count="30">
    <mergeCell ref="D6:O6"/>
    <mergeCell ref="P6:AA6"/>
    <mergeCell ref="AB6:AM6"/>
    <mergeCell ref="AN6:AY6"/>
    <mergeCell ref="DL8:DQ8"/>
    <mergeCell ref="HP8:HU8"/>
    <mergeCell ref="D19:U19"/>
    <mergeCell ref="V19:AM19"/>
    <mergeCell ref="AN19:BE19"/>
    <mergeCell ref="BF19:BW19"/>
    <mergeCell ref="BX19:CO19"/>
    <mergeCell ref="CP19:DG19"/>
    <mergeCell ref="FK8:FP8"/>
    <mergeCell ref="FQ8:FV8"/>
    <mergeCell ref="FY8:GD8"/>
    <mergeCell ref="GE8:GJ8"/>
    <mergeCell ref="GK8:GP8"/>
    <mergeCell ref="GQ8:GV8"/>
    <mergeCell ref="DX8:EC8"/>
    <mergeCell ref="ED8:EI8"/>
    <mergeCell ref="EJ8:EO8"/>
    <mergeCell ref="D33:O33"/>
    <mergeCell ref="P33:AA33"/>
    <mergeCell ref="AB33:AM33"/>
    <mergeCell ref="AN33:AY33"/>
    <mergeCell ref="GW8:HB8"/>
    <mergeCell ref="ES8:EX8"/>
    <mergeCell ref="EY8:FD8"/>
    <mergeCell ref="FE8:FJ8"/>
    <mergeCell ref="DR8:DW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F45-FCDB-B54A-868B-E4E8306D91D8}">
  <dimension ref="C6:BJ114"/>
  <sheetViews>
    <sheetView workbookViewId="0"/>
  </sheetViews>
  <sheetFormatPr defaultColWidth="11" defaultRowHeight="15.95"/>
  <cols>
    <col min="3" max="3" width="21" customWidth="1"/>
    <col min="5" max="5" width="20.375" customWidth="1"/>
    <col min="6" max="6" width="19.375" customWidth="1"/>
    <col min="7" max="7" width="19.875" customWidth="1"/>
    <col min="8" max="8" width="19.5" customWidth="1"/>
    <col min="49" max="49" width="12.125" bestFit="1" customWidth="1"/>
  </cols>
  <sheetData>
    <row r="6" spans="3:62">
      <c r="C6" t="s">
        <v>228</v>
      </c>
    </row>
    <row r="8" spans="3:62">
      <c r="C8" t="s">
        <v>229</v>
      </c>
    </row>
    <row r="11" spans="3:62">
      <c r="C11" t="s">
        <v>230</v>
      </c>
      <c r="D11" t="s">
        <v>231</v>
      </c>
      <c r="X11" t="s">
        <v>232</v>
      </c>
    </row>
    <row r="13" spans="3:62">
      <c r="E13" t="s">
        <v>233</v>
      </c>
      <c r="J13" t="s">
        <v>234</v>
      </c>
      <c r="X13" t="s">
        <v>235</v>
      </c>
      <c r="AF13" t="s">
        <v>236</v>
      </c>
    </row>
    <row r="15" spans="3:62">
      <c r="C15" t="s">
        <v>237</v>
      </c>
      <c r="D15" t="s">
        <v>238</v>
      </c>
      <c r="E15" s="12" t="s">
        <v>239</v>
      </c>
      <c r="F15" s="12" t="s">
        <v>36</v>
      </c>
      <c r="G15" s="12" t="s">
        <v>240</v>
      </c>
      <c r="H15" s="12" t="s">
        <v>21</v>
      </c>
      <c r="X15" s="13"/>
      <c r="Y15" s="13" t="s">
        <v>241</v>
      </c>
      <c r="Z15" s="13"/>
      <c r="AA15" s="13"/>
      <c r="AB15" s="13"/>
      <c r="AC15" s="13"/>
      <c r="AD15" s="13"/>
      <c r="AF15" s="13"/>
      <c r="AG15" s="13" t="s">
        <v>241</v>
      </c>
      <c r="AH15" s="13"/>
      <c r="AI15" s="13"/>
      <c r="AJ15" s="13"/>
      <c r="AK15" s="13"/>
      <c r="AL15" s="13"/>
      <c r="AM15" s="13" t="s">
        <v>242</v>
      </c>
      <c r="AN15" s="13"/>
      <c r="AO15" s="13"/>
      <c r="AP15" s="13"/>
      <c r="AV15" s="13"/>
      <c r="AW15" s="13" t="s">
        <v>241</v>
      </c>
      <c r="AX15" s="13"/>
      <c r="AY15" s="13"/>
      <c r="AZ15" s="13"/>
      <c r="BA15" s="13"/>
      <c r="BB15" s="13"/>
      <c r="BC15" s="13" t="s">
        <v>242</v>
      </c>
      <c r="BD15" s="13"/>
      <c r="BE15" s="13"/>
      <c r="BF15" s="13"/>
      <c r="BJ15" s="14"/>
    </row>
    <row r="16" spans="3:62" ht="17.100000000000001" thickBot="1">
      <c r="C16" t="s">
        <v>243</v>
      </c>
      <c r="D16">
        <v>1</v>
      </c>
      <c r="E16" s="6">
        <v>2</v>
      </c>
      <c r="F16" s="6">
        <v>2</v>
      </c>
      <c r="G16" s="6">
        <v>2</v>
      </c>
      <c r="H16" s="6" t="s">
        <v>244</v>
      </c>
      <c r="K16" s="71" t="s">
        <v>245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X16" s="13" t="s">
        <v>246</v>
      </c>
      <c r="Y16" s="13" t="s">
        <v>247</v>
      </c>
      <c r="Z16" s="13" t="s">
        <v>248</v>
      </c>
      <c r="AA16" s="13" t="s">
        <v>249</v>
      </c>
      <c r="AB16" s="13" t="s">
        <v>250</v>
      </c>
      <c r="AC16" s="13"/>
      <c r="AD16" s="13" t="s">
        <v>251</v>
      </c>
      <c r="AF16" s="13" t="s">
        <v>246</v>
      </c>
      <c r="AG16" s="13" t="s">
        <v>247</v>
      </c>
      <c r="AH16" s="13" t="s">
        <v>248</v>
      </c>
      <c r="AI16" s="13" t="s">
        <v>249</v>
      </c>
      <c r="AJ16" s="13" t="s">
        <v>250</v>
      </c>
      <c r="AK16" s="13" t="s">
        <v>252</v>
      </c>
      <c r="AM16" s="13" t="s">
        <v>247</v>
      </c>
      <c r="AN16" s="13" t="s">
        <v>248</v>
      </c>
      <c r="AO16" s="13" t="s">
        <v>249</v>
      </c>
      <c r="AP16" s="13" t="s">
        <v>253</v>
      </c>
      <c r="AQ16" s="13" t="s">
        <v>254</v>
      </c>
      <c r="AS16" s="13" t="s">
        <v>255</v>
      </c>
      <c r="AV16" s="13" t="s">
        <v>246</v>
      </c>
      <c r="AW16" s="13" t="s">
        <v>247</v>
      </c>
      <c r="AX16" s="13" t="s">
        <v>248</v>
      </c>
      <c r="AY16" s="13" t="s">
        <v>249</v>
      </c>
      <c r="AZ16" s="13" t="s">
        <v>250</v>
      </c>
      <c r="BA16" s="13" t="s">
        <v>252</v>
      </c>
      <c r="BC16" s="13" t="s">
        <v>247</v>
      </c>
      <c r="BD16" s="13" t="s">
        <v>248</v>
      </c>
      <c r="BE16" s="13" t="s">
        <v>249</v>
      </c>
      <c r="BF16" s="13" t="s">
        <v>253</v>
      </c>
      <c r="BG16" s="13" t="s">
        <v>256</v>
      </c>
      <c r="BI16" s="13" t="s">
        <v>257</v>
      </c>
    </row>
    <row r="17" spans="3:61">
      <c r="D17">
        <v>2</v>
      </c>
      <c r="E17" s="6">
        <v>2</v>
      </c>
      <c r="F17" s="6">
        <v>2</v>
      </c>
      <c r="G17" s="6">
        <v>2</v>
      </c>
      <c r="H17" s="6">
        <v>2</v>
      </c>
      <c r="I17" s="15"/>
      <c r="J17" s="16"/>
      <c r="K17" s="17"/>
      <c r="L17" s="65" t="s">
        <v>258</v>
      </c>
      <c r="M17" s="66"/>
      <c r="N17" s="66"/>
      <c r="O17" s="66"/>
      <c r="P17" s="66"/>
      <c r="Q17" s="66"/>
      <c r="R17" s="66"/>
      <c r="S17" s="66"/>
      <c r="T17" s="66"/>
      <c r="U17" s="67"/>
      <c r="X17" s="18" t="s">
        <v>259</v>
      </c>
      <c r="Y17" s="18" t="s">
        <v>260</v>
      </c>
      <c r="Z17" s="18">
        <v>28.51</v>
      </c>
      <c r="AA17" s="18">
        <v>28.62</v>
      </c>
      <c r="AB17" s="18">
        <f t="shared" ref="AB17:AB21" si="0">AVERAGE(Z17:AA17)</f>
        <v>28.565000000000001</v>
      </c>
      <c r="AC17" s="13"/>
      <c r="AD17" s="13" t="s">
        <v>261</v>
      </c>
      <c r="AF17" s="18" t="s">
        <v>259</v>
      </c>
      <c r="AG17" s="18" t="s">
        <v>260</v>
      </c>
      <c r="AH17" s="18">
        <v>14.68</v>
      </c>
      <c r="AI17" s="18">
        <v>15.59</v>
      </c>
      <c r="AJ17" s="18">
        <f t="shared" ref="AJ17:AJ21" si="1">AVERAGE(AH17:AI17)</f>
        <v>15.135</v>
      </c>
      <c r="AK17" s="13">
        <f>AJ17*AQ17</f>
        <v>26.397574230387281</v>
      </c>
      <c r="AM17" s="18" t="s">
        <v>260</v>
      </c>
      <c r="AN17" s="19">
        <v>8.9</v>
      </c>
      <c r="AO17" s="19">
        <v>9.2260000000000009</v>
      </c>
      <c r="AP17" s="20">
        <f>AVERAGE(AN17:AO17)</f>
        <v>9.0630000000000006</v>
      </c>
      <c r="AQ17" s="21">
        <f>AS17/AP17</f>
        <v>1.7441410129096322</v>
      </c>
      <c r="AS17" s="22">
        <f>AVERAGE(AP17:AP21,AP23:AP27,AP29:AP33,AP35:AP39)</f>
        <v>15.807149999999998</v>
      </c>
      <c r="AV17" s="18" t="s">
        <v>259</v>
      </c>
      <c r="AW17" s="18" t="s">
        <v>260</v>
      </c>
      <c r="AX17" s="23">
        <v>29.94</v>
      </c>
      <c r="AY17" s="23">
        <v>29.79</v>
      </c>
      <c r="AZ17" s="18">
        <f t="shared" ref="AZ17:AZ21" si="2">AVERAGE(AX17:AY17)</f>
        <v>29.865000000000002</v>
      </c>
      <c r="BA17" s="13">
        <f>AZ17*BG17</f>
        <v>27.43584812724475</v>
      </c>
      <c r="BC17" s="18" t="s">
        <v>260</v>
      </c>
      <c r="BD17" s="23">
        <v>19.66</v>
      </c>
      <c r="BE17" s="23">
        <v>19.32</v>
      </c>
      <c r="BF17" s="19">
        <f>AVERAGE(BD17:BE17)</f>
        <v>19.490000000000002</v>
      </c>
      <c r="BG17">
        <f>BI17/BF17</f>
        <v>0.9186622510378285</v>
      </c>
      <c r="BI17">
        <f>AVERAGE(BF17:BF21:BF23:BF27:BF29:BF33:BD48:BD52)</f>
        <v>17.904727272727278</v>
      </c>
    </row>
    <row r="18" spans="3:61">
      <c r="D18">
        <v>3</v>
      </c>
      <c r="E18" s="6">
        <v>1</v>
      </c>
      <c r="F18" s="6">
        <v>2</v>
      </c>
      <c r="G18" s="6">
        <v>1</v>
      </c>
      <c r="H18" s="6">
        <v>2</v>
      </c>
      <c r="I18" s="15"/>
      <c r="J18" s="24"/>
      <c r="K18" s="25" t="s">
        <v>245</v>
      </c>
      <c r="L18" s="68">
        <v>1</v>
      </c>
      <c r="M18" s="69"/>
      <c r="N18" s="68">
        <v>2</v>
      </c>
      <c r="O18" s="69"/>
      <c r="P18" s="68">
        <v>3</v>
      </c>
      <c r="Q18" s="69"/>
      <c r="R18" s="68">
        <v>4</v>
      </c>
      <c r="S18" s="69"/>
      <c r="T18" s="68">
        <v>5</v>
      </c>
      <c r="U18" s="70"/>
      <c r="X18" s="18"/>
      <c r="Y18" s="18" t="s">
        <v>262</v>
      </c>
      <c r="Z18" s="18">
        <v>30.26</v>
      </c>
      <c r="AA18" s="18">
        <v>30.54</v>
      </c>
      <c r="AB18" s="18">
        <f t="shared" si="0"/>
        <v>30.4</v>
      </c>
      <c r="AC18" s="13"/>
      <c r="AD18" s="13" t="s">
        <v>261</v>
      </c>
      <c r="AF18" s="18"/>
      <c r="AG18" s="18" t="s">
        <v>262</v>
      </c>
      <c r="AH18" s="18">
        <v>16.23</v>
      </c>
      <c r="AI18" s="18">
        <v>15.91</v>
      </c>
      <c r="AJ18" s="18">
        <f t="shared" si="1"/>
        <v>16.07</v>
      </c>
      <c r="AK18" s="13">
        <f>AJ18*AQ18</f>
        <v>24.089227169274533</v>
      </c>
      <c r="AM18" s="18" t="s">
        <v>262</v>
      </c>
      <c r="AN18" s="19">
        <v>10.54</v>
      </c>
      <c r="AO18" s="19">
        <v>10.55</v>
      </c>
      <c r="AP18" s="20">
        <f t="shared" ref="AP18:AP21" si="3">AVERAGE(AN18:AO18)</f>
        <v>10.545</v>
      </c>
      <c r="AQ18" s="21">
        <f>AS17/AP18</f>
        <v>1.4990184921763867</v>
      </c>
      <c r="AV18" s="18"/>
      <c r="AW18" s="18" t="s">
        <v>262</v>
      </c>
      <c r="AX18" s="23">
        <v>29.51</v>
      </c>
      <c r="AY18" s="23">
        <v>31.24</v>
      </c>
      <c r="AZ18" s="18">
        <f t="shared" si="2"/>
        <v>30.375</v>
      </c>
      <c r="BA18" s="13">
        <f>AZ18*BG18</f>
        <v>29.581511607783035</v>
      </c>
      <c r="BC18" s="18" t="s">
        <v>262</v>
      </c>
      <c r="BD18" s="23">
        <v>18.79</v>
      </c>
      <c r="BE18" s="23">
        <v>17.98</v>
      </c>
      <c r="BF18" s="19">
        <f t="shared" ref="BF18:BF21" si="4">AVERAGE(BD18:BE18)</f>
        <v>18.384999999999998</v>
      </c>
      <c r="BG18">
        <f>BI17/BF18</f>
        <v>0.9738769253591123</v>
      </c>
    </row>
    <row r="19" spans="3:61">
      <c r="D19">
        <v>4</v>
      </c>
      <c r="E19" s="6">
        <v>1</v>
      </c>
      <c r="F19" s="6">
        <v>2</v>
      </c>
      <c r="G19" s="6">
        <v>1</v>
      </c>
      <c r="H19" s="6">
        <v>1</v>
      </c>
      <c r="I19" s="15"/>
      <c r="J19" s="24" t="s">
        <v>263</v>
      </c>
      <c r="K19" s="26">
        <v>210507</v>
      </c>
      <c r="L19" s="15" t="s">
        <v>264</v>
      </c>
      <c r="M19" s="15" t="s">
        <v>265</v>
      </c>
      <c r="N19" s="15" t="s">
        <v>264</v>
      </c>
      <c r="O19" s="15" t="s">
        <v>265</v>
      </c>
      <c r="P19" s="15" t="s">
        <v>264</v>
      </c>
      <c r="Q19" s="15" t="s">
        <v>265</v>
      </c>
      <c r="R19" s="15" t="s">
        <v>264</v>
      </c>
      <c r="S19" s="15" t="s">
        <v>265</v>
      </c>
      <c r="T19" s="15" t="s">
        <v>264</v>
      </c>
      <c r="U19" s="15" t="s">
        <v>265</v>
      </c>
      <c r="X19" s="18"/>
      <c r="Y19" s="18" t="s">
        <v>266</v>
      </c>
      <c r="Z19" s="18">
        <v>25.92</v>
      </c>
      <c r="AA19" s="18">
        <v>26.18</v>
      </c>
      <c r="AB19" s="18">
        <f t="shared" si="0"/>
        <v>26.05</v>
      </c>
      <c r="AC19" s="13"/>
      <c r="AD19" s="13" t="s">
        <v>261</v>
      </c>
      <c r="AF19" s="18"/>
      <c r="AG19" s="18" t="s">
        <v>266</v>
      </c>
      <c r="AH19" s="18">
        <v>15.2</v>
      </c>
      <c r="AI19" s="18">
        <v>14.92</v>
      </c>
      <c r="AJ19" s="18">
        <f t="shared" si="1"/>
        <v>15.059999999999999</v>
      </c>
      <c r="AK19" s="13">
        <f>AJ19*AQ19</f>
        <v>21.950731120331948</v>
      </c>
      <c r="AM19" s="18" t="s">
        <v>266</v>
      </c>
      <c r="AN19" s="19">
        <v>10.78</v>
      </c>
      <c r="AO19" s="19">
        <v>10.91</v>
      </c>
      <c r="AP19" s="20">
        <f t="shared" si="3"/>
        <v>10.844999999999999</v>
      </c>
      <c r="AQ19" s="21">
        <f>AS17/AP19</f>
        <v>1.457551867219917</v>
      </c>
      <c r="AV19" s="18"/>
      <c r="AW19" s="18" t="s">
        <v>266</v>
      </c>
      <c r="AX19" s="23">
        <v>27.26</v>
      </c>
      <c r="AY19" s="23">
        <v>26.88</v>
      </c>
      <c r="AZ19" s="18">
        <f t="shared" si="2"/>
        <v>27.07</v>
      </c>
      <c r="BA19" s="13">
        <f>AZ19*BG19</f>
        <v>32.594550589961493</v>
      </c>
      <c r="BC19" s="18" t="s">
        <v>266</v>
      </c>
      <c r="BD19" s="23">
        <v>14.15</v>
      </c>
      <c r="BE19" s="23">
        <v>15.59</v>
      </c>
      <c r="BF19" s="19">
        <f t="shared" si="4"/>
        <v>14.870000000000001</v>
      </c>
      <c r="BG19">
        <f>BI17/BF19</f>
        <v>1.2040838784618209</v>
      </c>
    </row>
    <row r="20" spans="3:61">
      <c r="D20">
        <v>5</v>
      </c>
      <c r="E20" s="6">
        <v>1</v>
      </c>
      <c r="F20" s="6">
        <v>1</v>
      </c>
      <c r="G20" s="6">
        <v>1</v>
      </c>
      <c r="H20" s="6">
        <v>1</v>
      </c>
      <c r="I20" s="15"/>
      <c r="J20" s="24" t="s">
        <v>267</v>
      </c>
      <c r="K20" s="26">
        <v>210507</v>
      </c>
      <c r="L20" s="26">
        <v>18.399999999999999</v>
      </c>
      <c r="M20" s="26"/>
      <c r="N20" s="26">
        <v>19.8</v>
      </c>
      <c r="O20" s="26"/>
      <c r="P20" s="26">
        <v>18.2</v>
      </c>
      <c r="Q20" s="26"/>
      <c r="R20" s="26">
        <v>18.3</v>
      </c>
      <c r="S20" s="26"/>
      <c r="T20" s="26">
        <v>17.600000000000001</v>
      </c>
      <c r="U20" s="27"/>
      <c r="X20" s="18"/>
      <c r="Y20" s="18" t="s">
        <v>268</v>
      </c>
      <c r="Z20" s="18">
        <v>29.3</v>
      </c>
      <c r="AA20" s="18">
        <v>30.28</v>
      </c>
      <c r="AB20" s="18">
        <f t="shared" si="0"/>
        <v>29.79</v>
      </c>
      <c r="AC20" s="13"/>
      <c r="AD20" s="13" t="s">
        <v>261</v>
      </c>
      <c r="AF20" s="18"/>
      <c r="AG20" s="18" t="s">
        <v>268</v>
      </c>
      <c r="AH20" s="18">
        <v>13.31</v>
      </c>
      <c r="AI20" s="18">
        <v>14.36</v>
      </c>
      <c r="AJ20" s="18">
        <f t="shared" si="1"/>
        <v>13.835000000000001</v>
      </c>
      <c r="AK20" s="13">
        <f>AJ20*AQ20</f>
        <v>19.9718648630137</v>
      </c>
      <c r="AM20" s="18" t="s">
        <v>268</v>
      </c>
      <c r="AN20" s="19">
        <v>11.02</v>
      </c>
      <c r="AO20" s="19">
        <v>10.88</v>
      </c>
      <c r="AP20" s="20">
        <f t="shared" si="3"/>
        <v>10.95</v>
      </c>
      <c r="AQ20" s="21">
        <f>AS17/AP20</f>
        <v>1.4435753424657534</v>
      </c>
      <c r="AV20" s="18"/>
      <c r="AW20" s="18" t="s">
        <v>268</v>
      </c>
      <c r="AX20" s="23">
        <v>28.2</v>
      </c>
      <c r="AY20" s="23">
        <v>29.55</v>
      </c>
      <c r="AZ20" s="18">
        <f t="shared" si="2"/>
        <v>28.875</v>
      </c>
      <c r="BA20" s="13">
        <f>AZ20*BG20</f>
        <v>30.384895680282117</v>
      </c>
      <c r="BC20" s="18" t="s">
        <v>268</v>
      </c>
      <c r="BD20" s="23">
        <v>16.79</v>
      </c>
      <c r="BE20" s="23">
        <v>17.239999999999998</v>
      </c>
      <c r="BF20" s="19">
        <f t="shared" si="4"/>
        <v>17.015000000000001</v>
      </c>
      <c r="BG20">
        <f>BI17/BF20</f>
        <v>1.0522907594902897</v>
      </c>
    </row>
    <row r="21" spans="3:61">
      <c r="C21" t="s">
        <v>269</v>
      </c>
      <c r="D21">
        <v>1</v>
      </c>
      <c r="E21" s="6">
        <v>3</v>
      </c>
      <c r="F21" s="6">
        <v>1</v>
      </c>
      <c r="G21" s="6">
        <v>3</v>
      </c>
      <c r="H21" t="s">
        <v>244</v>
      </c>
      <c r="I21" s="15"/>
      <c r="J21" s="24" t="s">
        <v>270</v>
      </c>
      <c r="K21" s="26">
        <v>210521</v>
      </c>
      <c r="L21" s="26"/>
      <c r="M21" s="26"/>
      <c r="N21" s="26"/>
      <c r="O21" s="26"/>
      <c r="P21" s="26"/>
      <c r="Q21" s="26"/>
      <c r="R21" s="26"/>
      <c r="S21" s="26"/>
      <c r="T21" s="26"/>
      <c r="U21" s="27"/>
      <c r="X21" s="23"/>
      <c r="Y21" s="18" t="s">
        <v>271</v>
      </c>
      <c r="Z21" s="28">
        <v>24.58</v>
      </c>
      <c r="AA21" s="28">
        <v>24.89</v>
      </c>
      <c r="AB21" s="18">
        <f t="shared" si="0"/>
        <v>24.734999999999999</v>
      </c>
      <c r="AD21" s="13" t="s">
        <v>261</v>
      </c>
      <c r="AF21" s="23"/>
      <c r="AG21" s="18" t="s">
        <v>271</v>
      </c>
      <c r="AH21" s="28">
        <v>11.89</v>
      </c>
      <c r="AI21" s="28">
        <v>11.79</v>
      </c>
      <c r="AJ21" s="18">
        <f t="shared" si="1"/>
        <v>11.84</v>
      </c>
      <c r="AK21" s="13">
        <f>AJ21*AQ21</f>
        <v>17.241515983417777</v>
      </c>
      <c r="AM21" s="18" t="s">
        <v>271</v>
      </c>
      <c r="AN21" s="19">
        <v>10.78</v>
      </c>
      <c r="AO21" s="19">
        <v>10.93</v>
      </c>
      <c r="AP21" s="20">
        <f t="shared" si="3"/>
        <v>10.855</v>
      </c>
      <c r="AQ21" s="21">
        <f>AS17/AP21</f>
        <v>1.4562091202210961</v>
      </c>
      <c r="AV21" s="23"/>
      <c r="AW21" s="18" t="s">
        <v>271</v>
      </c>
      <c r="AX21" s="23">
        <v>28.79</v>
      </c>
      <c r="AY21" s="23">
        <v>28.21</v>
      </c>
      <c r="AZ21" s="18">
        <f t="shared" si="2"/>
        <v>28.5</v>
      </c>
      <c r="BA21" s="13">
        <f>AZ21*BG21</f>
        <v>27.222444773151636</v>
      </c>
      <c r="BC21" s="18" t="s">
        <v>271</v>
      </c>
      <c r="BD21" s="23">
        <v>18.850000000000001</v>
      </c>
      <c r="BE21" s="23">
        <v>18.64</v>
      </c>
      <c r="BF21" s="19">
        <f t="shared" si="4"/>
        <v>18.745000000000001</v>
      </c>
      <c r="BG21">
        <f>BI17/BF21</f>
        <v>0.95517350081233809</v>
      </c>
    </row>
    <row r="22" spans="3:61">
      <c r="D22">
        <v>2</v>
      </c>
      <c r="E22" s="6">
        <v>3</v>
      </c>
      <c r="F22" s="6">
        <v>1</v>
      </c>
      <c r="G22" s="6">
        <v>3</v>
      </c>
      <c r="H22" s="6">
        <v>2</v>
      </c>
      <c r="I22" s="15"/>
      <c r="J22" s="24" t="s">
        <v>272</v>
      </c>
      <c r="K22" s="26">
        <v>210528</v>
      </c>
      <c r="L22" s="26">
        <v>19.899999999999999</v>
      </c>
      <c r="M22" s="26"/>
      <c r="N22" s="26">
        <v>21.5</v>
      </c>
      <c r="O22" s="26"/>
      <c r="P22" s="26">
        <v>20.5</v>
      </c>
      <c r="Q22" s="26"/>
      <c r="R22" s="26">
        <v>20.2</v>
      </c>
      <c r="S22" s="26"/>
      <c r="T22" s="26">
        <v>20</v>
      </c>
      <c r="U22" s="27"/>
      <c r="AV22" s="13"/>
      <c r="AW22" s="13"/>
      <c r="AX22" s="13"/>
      <c r="AY22" s="13"/>
      <c r="AZ22" s="13"/>
      <c r="BA22" s="13"/>
      <c r="BC22" s="13"/>
      <c r="BD22" s="22"/>
      <c r="BE22" s="22"/>
      <c r="BF22" s="22"/>
    </row>
    <row r="23" spans="3:61">
      <c r="D23">
        <v>3</v>
      </c>
      <c r="E23" s="6">
        <v>2</v>
      </c>
      <c r="F23" s="6">
        <v>1</v>
      </c>
      <c r="G23" s="6">
        <v>3</v>
      </c>
      <c r="H23" s="6">
        <v>2</v>
      </c>
      <c r="I23" s="15"/>
      <c r="J23" s="24" t="s">
        <v>273</v>
      </c>
      <c r="K23" s="29">
        <v>44358</v>
      </c>
      <c r="L23" s="26"/>
      <c r="M23" s="26"/>
      <c r="N23" s="26"/>
      <c r="O23" s="26"/>
      <c r="P23" s="26"/>
      <c r="Q23" s="26"/>
      <c r="R23" s="26"/>
      <c r="S23" s="26"/>
      <c r="T23" s="26"/>
      <c r="U23" s="27"/>
      <c r="X23" s="18" t="s">
        <v>274</v>
      </c>
      <c r="Y23" s="18" t="s">
        <v>275</v>
      </c>
      <c r="Z23" s="30">
        <v>40</v>
      </c>
      <c r="AA23" s="30">
        <v>40</v>
      </c>
      <c r="AB23" s="18">
        <f t="shared" ref="AB23:AB27" si="5">AVERAGE(Z23:AA23)</f>
        <v>40</v>
      </c>
      <c r="AC23" s="13"/>
      <c r="AD23" s="13" t="s">
        <v>276</v>
      </c>
      <c r="AF23" s="18" t="s">
        <v>274</v>
      </c>
      <c r="AG23" s="18" t="s">
        <v>275</v>
      </c>
      <c r="AH23" s="31" t="s">
        <v>277</v>
      </c>
      <c r="AI23" s="31" t="s">
        <v>277</v>
      </c>
      <c r="AJ23" s="18" t="e">
        <f t="shared" ref="AJ23:AJ27" si="6">AVERAGE(AH23:AI23)</f>
        <v>#DIV/0!</v>
      </c>
      <c r="AK23" s="13">
        <v>40</v>
      </c>
      <c r="AM23" s="18" t="s">
        <v>275</v>
      </c>
      <c r="AN23" s="23">
        <v>14.73</v>
      </c>
      <c r="AO23" s="19">
        <v>14.76</v>
      </c>
      <c r="AP23" s="20">
        <f t="shared" ref="AP23:AP27" si="7">AVERAGE(AN23:AO23)</f>
        <v>14.745000000000001</v>
      </c>
      <c r="AQ23">
        <f>AS17/AP23</f>
        <v>1.0720345879959305</v>
      </c>
      <c r="AV23" s="18" t="s">
        <v>274</v>
      </c>
      <c r="AW23" s="18" t="s">
        <v>275</v>
      </c>
      <c r="AX23" s="32" t="s">
        <v>277</v>
      </c>
      <c r="AY23" s="18"/>
      <c r="AZ23" s="18" t="e">
        <f>AVERAGE(AX23:AY23)</f>
        <v>#DIV/0!</v>
      </c>
      <c r="BA23" s="13">
        <v>40</v>
      </c>
      <c r="BC23" s="18" t="s">
        <v>275</v>
      </c>
      <c r="BD23" s="23">
        <v>19.059999999999999</v>
      </c>
      <c r="BE23" s="19"/>
      <c r="BF23" s="19">
        <f>AVERAGE(BD23:BE23)</f>
        <v>19.059999999999999</v>
      </c>
      <c r="BG23">
        <f>BI17/BF23</f>
        <v>0.93938757989125288</v>
      </c>
    </row>
    <row r="24" spans="3:61">
      <c r="D24">
        <v>4</v>
      </c>
      <c r="E24" s="6">
        <v>1</v>
      </c>
      <c r="F24" s="6">
        <v>1</v>
      </c>
      <c r="G24" s="6">
        <v>4</v>
      </c>
      <c r="H24" s="6">
        <v>3</v>
      </c>
      <c r="I24" s="15"/>
      <c r="J24" s="24" t="s">
        <v>278</v>
      </c>
      <c r="K24" s="29">
        <v>44365</v>
      </c>
      <c r="L24" s="26">
        <v>22.6</v>
      </c>
      <c r="M24" s="26"/>
      <c r="N24" s="26">
        <v>23.4</v>
      </c>
      <c r="O24" s="26"/>
      <c r="P24" s="26">
        <v>22.2</v>
      </c>
      <c r="Q24" s="26"/>
      <c r="R24" s="26">
        <v>21.3</v>
      </c>
      <c r="S24" s="26"/>
      <c r="T24" s="26">
        <v>22.5</v>
      </c>
      <c r="U24" s="33"/>
      <c r="X24" s="23"/>
      <c r="Y24" s="18" t="s">
        <v>279</v>
      </c>
      <c r="Z24" s="18">
        <v>34.79</v>
      </c>
      <c r="AA24" s="18">
        <v>34.130000000000003</v>
      </c>
      <c r="AB24" s="18">
        <f t="shared" si="5"/>
        <v>34.46</v>
      </c>
      <c r="AC24" s="34"/>
      <c r="AD24" s="13" t="s">
        <v>276</v>
      </c>
      <c r="AF24" s="23"/>
      <c r="AG24" s="18" t="s">
        <v>279</v>
      </c>
      <c r="AH24" s="31" t="s">
        <v>277</v>
      </c>
      <c r="AI24" s="31" t="s">
        <v>277</v>
      </c>
      <c r="AJ24" s="18" t="e">
        <f t="shared" si="6"/>
        <v>#DIV/0!</v>
      </c>
      <c r="AK24" s="34">
        <v>40</v>
      </c>
      <c r="AM24" s="18" t="s">
        <v>279</v>
      </c>
      <c r="AN24" s="19">
        <v>19.14</v>
      </c>
      <c r="AO24" s="19">
        <v>19.149999999999999</v>
      </c>
      <c r="AP24" s="20">
        <f t="shared" si="7"/>
        <v>19.145</v>
      </c>
      <c r="AQ24">
        <f>AS17/AP24</f>
        <v>0.825654217811439</v>
      </c>
      <c r="AV24" s="23"/>
      <c r="AW24" s="18" t="s">
        <v>279</v>
      </c>
      <c r="AX24" s="32" t="s">
        <v>277</v>
      </c>
      <c r="AY24" s="18"/>
      <c r="AZ24" s="18" t="e">
        <f>AVERAGE(AX24:AY24)</f>
        <v>#DIV/0!</v>
      </c>
      <c r="BA24" s="13">
        <v>40</v>
      </c>
      <c r="BC24" s="18" t="s">
        <v>279</v>
      </c>
      <c r="BD24" s="19">
        <v>17.350000000000001</v>
      </c>
      <c r="BE24" s="19"/>
      <c r="BF24" s="19">
        <f>AVERAGE(BD24:BE24)</f>
        <v>17.350000000000001</v>
      </c>
      <c r="BG24">
        <f>BI17/BF24</f>
        <v>1.0319727534713128</v>
      </c>
    </row>
    <row r="25" spans="3:61">
      <c r="D25">
        <v>5</v>
      </c>
      <c r="E25" s="6">
        <v>2</v>
      </c>
      <c r="F25" s="6">
        <v>1</v>
      </c>
      <c r="G25" s="6">
        <v>3</v>
      </c>
      <c r="H25" s="6">
        <v>1</v>
      </c>
      <c r="J25" s="24" t="s">
        <v>280</v>
      </c>
      <c r="K25" s="29">
        <v>44377</v>
      </c>
      <c r="L25" s="26"/>
      <c r="M25" s="35"/>
      <c r="N25" s="26"/>
      <c r="O25" s="35"/>
      <c r="P25" s="26"/>
      <c r="Q25" s="35"/>
      <c r="R25" s="26"/>
      <c r="S25" s="35"/>
      <c r="T25" s="26"/>
      <c r="U25" s="36"/>
      <c r="X25" s="23"/>
      <c r="Y25" s="18" t="s">
        <v>281</v>
      </c>
      <c r="Z25" s="30">
        <v>40</v>
      </c>
      <c r="AA25" s="30">
        <v>40</v>
      </c>
      <c r="AB25" s="18">
        <f t="shared" si="5"/>
        <v>40</v>
      </c>
      <c r="AC25" s="13"/>
      <c r="AD25" s="13" t="s">
        <v>276</v>
      </c>
      <c r="AF25" s="23"/>
      <c r="AG25" s="18" t="s">
        <v>281</v>
      </c>
      <c r="AH25" s="18">
        <v>34.24</v>
      </c>
      <c r="AI25" s="18">
        <v>34.99</v>
      </c>
      <c r="AJ25" s="18">
        <f t="shared" si="6"/>
        <v>34.615000000000002</v>
      </c>
      <c r="AK25" s="13">
        <f>AJ25*AQ25</f>
        <v>28.468496214880332</v>
      </c>
      <c r="AM25" s="18" t="s">
        <v>281</v>
      </c>
      <c r="AN25" s="19">
        <v>19.2</v>
      </c>
      <c r="AO25" s="19">
        <v>19.239999999999998</v>
      </c>
      <c r="AP25" s="20">
        <f t="shared" si="7"/>
        <v>19.22</v>
      </c>
      <c r="AQ25">
        <f>AS17/AP25</f>
        <v>0.8224323621227887</v>
      </c>
      <c r="AV25" s="23"/>
      <c r="AW25" s="18" t="s">
        <v>281</v>
      </c>
      <c r="AX25" s="32" t="s">
        <v>277</v>
      </c>
      <c r="AY25" s="18"/>
      <c r="AZ25" s="18" t="e">
        <f>AVERAGE(AX25:AY25)</f>
        <v>#DIV/0!</v>
      </c>
      <c r="BA25" s="13">
        <v>40</v>
      </c>
      <c r="BC25" s="18" t="s">
        <v>281</v>
      </c>
      <c r="BD25" s="19">
        <v>16.98</v>
      </c>
      <c r="BE25" s="19"/>
      <c r="BF25" s="19">
        <f>AVERAGE(BD25:BE25)</f>
        <v>16.98</v>
      </c>
      <c r="BG25">
        <f>BI17/BF25</f>
        <v>1.0544597922689798</v>
      </c>
    </row>
    <row r="26" spans="3:61">
      <c r="C26" t="s">
        <v>282</v>
      </c>
      <c r="D26">
        <v>1</v>
      </c>
      <c r="E26" s="6">
        <v>1</v>
      </c>
      <c r="F26" s="6">
        <v>1</v>
      </c>
      <c r="G26" s="6">
        <v>2</v>
      </c>
      <c r="H26" s="6" t="s">
        <v>244</v>
      </c>
      <c r="J26" s="37" t="s">
        <v>283</v>
      </c>
      <c r="K26" s="38">
        <v>210701</v>
      </c>
      <c r="L26" s="38">
        <v>22.3</v>
      </c>
      <c r="M26" s="39">
        <f>(1-(L26/L26))*100</f>
        <v>0</v>
      </c>
      <c r="N26" s="38">
        <v>23.9</v>
      </c>
      <c r="O26" s="39">
        <f>(1-(N26/N26))*100</f>
        <v>0</v>
      </c>
      <c r="P26" s="38">
        <v>22.5</v>
      </c>
      <c r="Q26" s="39">
        <f>(1-(P26/P26))*100</f>
        <v>0</v>
      </c>
      <c r="R26" s="38">
        <v>21.9</v>
      </c>
      <c r="S26" s="39">
        <f>(1-(R26/R26))*100</f>
        <v>0</v>
      </c>
      <c r="T26" s="38">
        <v>23</v>
      </c>
      <c r="U26" s="39">
        <f>(1-(T26/T26))*100</f>
        <v>0</v>
      </c>
      <c r="X26" s="23"/>
      <c r="Y26" s="18" t="s">
        <v>284</v>
      </c>
      <c r="Z26" s="31">
        <v>35.97</v>
      </c>
      <c r="AA26" s="30">
        <v>40</v>
      </c>
      <c r="AB26" s="18">
        <f t="shared" si="5"/>
        <v>37.984999999999999</v>
      </c>
      <c r="AC26" s="13"/>
      <c r="AD26" s="13" t="s">
        <v>276</v>
      </c>
      <c r="AF26" s="23"/>
      <c r="AG26" s="18" t="s">
        <v>284</v>
      </c>
      <c r="AH26" s="31" t="s">
        <v>277</v>
      </c>
      <c r="AI26" s="31" t="s">
        <v>277</v>
      </c>
      <c r="AJ26" s="18" t="e">
        <f t="shared" si="6"/>
        <v>#DIV/0!</v>
      </c>
      <c r="AK26" s="13">
        <v>40</v>
      </c>
      <c r="AM26" s="18" t="s">
        <v>284</v>
      </c>
      <c r="AN26" s="19">
        <v>22.16</v>
      </c>
      <c r="AO26" s="19">
        <v>24.29</v>
      </c>
      <c r="AP26" s="20">
        <f t="shared" si="7"/>
        <v>23.225000000000001</v>
      </c>
      <c r="AQ26">
        <f>AS17/AP26</f>
        <v>0.68060925726587718</v>
      </c>
      <c r="AV26" s="23"/>
      <c r="AW26" s="18" t="s">
        <v>284</v>
      </c>
      <c r="AX26" s="18">
        <v>31.3</v>
      </c>
      <c r="AY26" s="18"/>
      <c r="AZ26" s="18">
        <f>AVERAGE(AX26:AY26)</f>
        <v>31.3</v>
      </c>
      <c r="BA26" s="13">
        <f>AZ26*BG26</f>
        <v>36.062932022932038</v>
      </c>
      <c r="BC26" s="18" t="s">
        <v>284</v>
      </c>
      <c r="BD26" s="19">
        <v>15.54</v>
      </c>
      <c r="BE26" s="19"/>
      <c r="BF26" s="19">
        <f>AVERAGE(BD26:BE26)</f>
        <v>15.54</v>
      </c>
      <c r="BG26">
        <f>BI17/BF26</f>
        <v>1.1521703521703526</v>
      </c>
    </row>
    <row r="27" spans="3:61">
      <c r="D27">
        <v>2</v>
      </c>
      <c r="E27" s="6">
        <v>2</v>
      </c>
      <c r="F27" s="6">
        <v>1</v>
      </c>
      <c r="G27" s="6">
        <v>3</v>
      </c>
      <c r="H27" s="6">
        <v>1</v>
      </c>
      <c r="J27" s="24">
        <v>1</v>
      </c>
      <c r="K27" s="29">
        <v>44379</v>
      </c>
      <c r="L27" s="26">
        <v>22.6</v>
      </c>
      <c r="M27" s="39">
        <f>(-1*(1-(L27/L26))*100)</f>
        <v>1.3452914798206317</v>
      </c>
      <c r="N27" s="26">
        <v>23.5</v>
      </c>
      <c r="O27" s="39">
        <f>(-1*(1-(N27/N26))*100)</f>
        <v>-1.67364016736401</v>
      </c>
      <c r="P27" s="26">
        <v>22.6</v>
      </c>
      <c r="Q27" s="39">
        <f>(-1*(1-(P27/P26))*100)</f>
        <v>0.44444444444444731</v>
      </c>
      <c r="R27" s="26">
        <v>21.6</v>
      </c>
      <c r="S27" s="39">
        <f>(-1*(1-(R27/R26))*100)</f>
        <v>-1.3698630136986134</v>
      </c>
      <c r="T27" s="26">
        <v>23.3</v>
      </c>
      <c r="U27" s="39">
        <f>(-1*(1-(T27/T26))*100)</f>
        <v>1.304347826086949</v>
      </c>
      <c r="X27" s="18"/>
      <c r="Y27" s="18" t="s">
        <v>285</v>
      </c>
      <c r="Z27" s="18">
        <v>35.9</v>
      </c>
      <c r="AA27" s="30">
        <v>40</v>
      </c>
      <c r="AB27" s="18">
        <f t="shared" si="5"/>
        <v>37.950000000000003</v>
      </c>
      <c r="AC27" s="13"/>
      <c r="AD27" s="13" t="s">
        <v>276</v>
      </c>
      <c r="AF27" s="18"/>
      <c r="AG27" s="18" t="s">
        <v>285</v>
      </c>
      <c r="AH27" s="31" t="s">
        <v>277</v>
      </c>
      <c r="AI27" s="31" t="s">
        <v>277</v>
      </c>
      <c r="AJ27" s="18" t="e">
        <f t="shared" si="6"/>
        <v>#DIV/0!</v>
      </c>
      <c r="AK27" s="13">
        <v>40</v>
      </c>
      <c r="AM27" s="18" t="s">
        <v>285</v>
      </c>
      <c r="AN27" s="19">
        <v>19.05</v>
      </c>
      <c r="AO27" s="19">
        <v>19.64</v>
      </c>
      <c r="AP27" s="20">
        <f t="shared" si="7"/>
        <v>19.344999999999999</v>
      </c>
      <c r="AQ27">
        <f>AS17/AP27</f>
        <v>0.81711811837684156</v>
      </c>
      <c r="AV27" s="18"/>
      <c r="AW27" s="18" t="s">
        <v>285</v>
      </c>
      <c r="AX27" s="18">
        <v>29.11</v>
      </c>
      <c r="AY27" s="18"/>
      <c r="AZ27" s="18">
        <f>AVERAGE(AX27:AY27)</f>
        <v>29.11</v>
      </c>
      <c r="BA27" s="13">
        <f t="shared" ref="BA27" si="8">AZ27*BG27</f>
        <v>32.173247586980935</v>
      </c>
      <c r="BC27" s="18" t="s">
        <v>285</v>
      </c>
      <c r="BD27" s="19">
        <v>16.2</v>
      </c>
      <c r="BE27" s="19"/>
      <c r="BF27" s="19">
        <f>AVERAGE(BD27:BE27)</f>
        <v>16.2</v>
      </c>
      <c r="BG27">
        <f>BI17/BF27</f>
        <v>1.1052300785634124</v>
      </c>
    </row>
    <row r="28" spans="3:61">
      <c r="D28">
        <v>3</v>
      </c>
      <c r="E28" s="6">
        <v>1</v>
      </c>
      <c r="F28" s="6">
        <v>1</v>
      </c>
      <c r="G28" s="6">
        <v>3</v>
      </c>
      <c r="H28" s="6">
        <v>2</v>
      </c>
      <c r="J28" s="24">
        <v>2</v>
      </c>
      <c r="K28" s="29">
        <v>44380</v>
      </c>
      <c r="L28" s="26">
        <v>22.2</v>
      </c>
      <c r="M28" s="39">
        <f>(-1*(1-(L28/L26))*100)</f>
        <v>-0.4484304932735439</v>
      </c>
      <c r="N28" s="26">
        <v>23</v>
      </c>
      <c r="O28" s="39">
        <f>(-1*(1-(N28/N26))*100)</f>
        <v>-3.7656903765690308</v>
      </c>
      <c r="P28" s="26">
        <v>22.3</v>
      </c>
      <c r="Q28" s="39">
        <f>(-1*(1-(P28/P26))*100)</f>
        <v>-0.88888888888888351</v>
      </c>
      <c r="R28" s="26">
        <v>22.1</v>
      </c>
      <c r="S28" s="39">
        <f>(-1*(1-(R28/R26))*100)</f>
        <v>0.91324200913243114</v>
      </c>
      <c r="T28" s="26">
        <v>23.1</v>
      </c>
      <c r="U28" s="39">
        <f>(-1*(1-(T28/T26))*100)</f>
        <v>0.43478260869564966</v>
      </c>
    </row>
    <row r="29" spans="3:61">
      <c r="D29">
        <v>4</v>
      </c>
      <c r="E29" s="6">
        <v>1</v>
      </c>
      <c r="F29" s="6">
        <v>1</v>
      </c>
      <c r="G29" s="6">
        <v>4</v>
      </c>
      <c r="H29" s="6">
        <v>3</v>
      </c>
      <c r="J29" s="24">
        <v>3</v>
      </c>
      <c r="K29" s="29">
        <v>44381</v>
      </c>
      <c r="L29" s="26">
        <v>21.3</v>
      </c>
      <c r="M29" s="39">
        <f>(-1*(1-(L29/L26))*100)</f>
        <v>-4.4843049327354283</v>
      </c>
      <c r="N29" s="26">
        <v>22.1</v>
      </c>
      <c r="O29" s="39">
        <f>(-1*(1-(N29/N26))*100)</f>
        <v>-7.5313807531380617</v>
      </c>
      <c r="P29" s="26">
        <v>20.2</v>
      </c>
      <c r="Q29" s="39">
        <f>(-1*(1-(P29/P26))*100)</f>
        <v>-10.222222222222221</v>
      </c>
      <c r="R29" s="26">
        <v>20.8</v>
      </c>
      <c r="S29" s="39">
        <f>(-1*(1-(R29/R26))*100)</f>
        <v>-5.0228310502283051</v>
      </c>
      <c r="T29" s="26">
        <v>20.8</v>
      </c>
      <c r="U29" s="39">
        <f>(-1*(1-(T29/T26))*100)</f>
        <v>-9.5652173913043477</v>
      </c>
      <c r="X29" s="23" t="s">
        <v>286</v>
      </c>
      <c r="Y29" s="18" t="s">
        <v>287</v>
      </c>
      <c r="Z29" s="18">
        <v>32.729999999999997</v>
      </c>
      <c r="AA29" s="18">
        <v>35.07</v>
      </c>
      <c r="AB29" s="18">
        <f>AVERAGE(Z29:AA29)</f>
        <v>33.9</v>
      </c>
      <c r="AC29" s="13"/>
      <c r="AD29" s="13" t="s">
        <v>288</v>
      </c>
      <c r="AF29" s="23" t="s">
        <v>286</v>
      </c>
      <c r="AG29" s="18" t="s">
        <v>287</v>
      </c>
      <c r="AH29" s="18">
        <v>27.13</v>
      </c>
      <c r="AI29" s="18">
        <v>27.33</v>
      </c>
      <c r="AJ29" s="18">
        <f>AVERAGE(AH29:AI29)</f>
        <v>27.229999999999997</v>
      </c>
      <c r="AK29" s="13">
        <f>AJ29*AQ29</f>
        <v>18.304430980225384</v>
      </c>
      <c r="AM29" s="18" t="s">
        <v>287</v>
      </c>
      <c r="AN29" s="19">
        <v>23.47</v>
      </c>
      <c r="AO29" s="19">
        <v>23.56</v>
      </c>
      <c r="AP29" s="20">
        <f t="shared" ref="AP29:AP33" si="9">AVERAGE(AN29:AO29)</f>
        <v>23.515000000000001</v>
      </c>
      <c r="AQ29" s="21">
        <f>AS17/AP29</f>
        <v>0.67221560705932371</v>
      </c>
      <c r="AV29" s="23" t="s">
        <v>286</v>
      </c>
      <c r="AW29" s="31" t="s">
        <v>287</v>
      </c>
      <c r="AX29" s="18">
        <v>29.74</v>
      </c>
      <c r="AY29" s="18">
        <v>28.25</v>
      </c>
      <c r="AZ29" s="18">
        <f>AVERAGE(AX29:AY29)</f>
        <v>28.994999999999997</v>
      </c>
      <c r="BA29" s="13">
        <f>AZ29*BG29</f>
        <v>28.809520936333374</v>
      </c>
      <c r="BC29" s="18" t="s">
        <v>287</v>
      </c>
      <c r="BD29" s="19">
        <v>18.14</v>
      </c>
      <c r="BE29" s="19">
        <v>17.899999999999999</v>
      </c>
      <c r="BF29" s="19">
        <f>AVERAGE(BD29:BE29)</f>
        <v>18.02</v>
      </c>
      <c r="BG29">
        <f>BI17/BF29</f>
        <v>0.99360306729896108</v>
      </c>
    </row>
    <row r="30" spans="3:61">
      <c r="D30">
        <v>5</v>
      </c>
      <c r="E30" s="6">
        <v>2</v>
      </c>
      <c r="F30" s="6">
        <v>1</v>
      </c>
      <c r="G30" s="6">
        <v>3</v>
      </c>
      <c r="H30" s="6">
        <v>1</v>
      </c>
      <c r="J30" s="24">
        <v>4</v>
      </c>
      <c r="K30" s="29">
        <v>44382</v>
      </c>
      <c r="L30" s="26">
        <v>19.8</v>
      </c>
      <c r="M30" s="39">
        <f>(-1*(1-(L30/L26))*100)</f>
        <v>-11.210762331838565</v>
      </c>
      <c r="N30" s="26">
        <v>20.6</v>
      </c>
      <c r="O30" s="39">
        <f>(-1*(1-(N30/N26))*100)</f>
        <v>-13.807531380753124</v>
      </c>
      <c r="P30" s="26">
        <v>19.2</v>
      </c>
      <c r="Q30" s="39">
        <f>(-1*(1-(P30/P26))*100)</f>
        <v>-14.666666666666671</v>
      </c>
      <c r="R30" s="26">
        <v>19.3</v>
      </c>
      <c r="S30" s="39">
        <f>(-1*(1-(R30/R26))*100)</f>
        <v>-11.872146118721449</v>
      </c>
      <c r="T30" s="26">
        <v>19.399999999999999</v>
      </c>
      <c r="U30" s="39">
        <f>(-1*(1-(T30/T26))*100)</f>
        <v>-15.652173913043487</v>
      </c>
      <c r="X30" s="23"/>
      <c r="Y30" s="18" t="s">
        <v>289</v>
      </c>
      <c r="Z30" s="18">
        <v>35.76</v>
      </c>
      <c r="AA30" s="30">
        <v>40</v>
      </c>
      <c r="AB30" s="18">
        <f t="shared" ref="AB30:AB33" si="10">AVERAGE(Z30:AA30)</f>
        <v>37.879999999999995</v>
      </c>
      <c r="AC30" s="13"/>
      <c r="AD30" s="13" t="s">
        <v>276</v>
      </c>
      <c r="AF30" s="23"/>
      <c r="AG30" s="18" t="s">
        <v>289</v>
      </c>
      <c r="AH30" s="18">
        <v>32.29</v>
      </c>
      <c r="AI30" s="18">
        <v>32.24</v>
      </c>
      <c r="AJ30" s="18">
        <f t="shared" ref="AJ30:AJ33" si="11">AVERAGE(AH30:AI30)</f>
        <v>32.265000000000001</v>
      </c>
      <c r="AK30" s="13">
        <f>AJ30*AQ30</f>
        <v>27.953833639353242</v>
      </c>
      <c r="AM30" s="18" t="s">
        <v>289</v>
      </c>
      <c r="AN30" s="19">
        <v>18.260000000000002</v>
      </c>
      <c r="AO30" s="19">
        <v>18.23</v>
      </c>
      <c r="AP30" s="20">
        <f t="shared" si="9"/>
        <v>18.245000000000001</v>
      </c>
      <c r="AQ30" s="21">
        <f>AS17/AP30</f>
        <v>0.86638257056727852</v>
      </c>
      <c r="AV30" s="23"/>
      <c r="AW30" s="18" t="s">
        <v>289</v>
      </c>
      <c r="AX30" s="18">
        <v>28.95</v>
      </c>
      <c r="AY30" s="18">
        <v>28.27</v>
      </c>
      <c r="AZ30" s="18">
        <f t="shared" ref="AZ30:AZ33" si="12">AVERAGE(AX30:AY30)</f>
        <v>28.61</v>
      </c>
      <c r="BA30" s="13">
        <f>AZ30*BG30</f>
        <v>29.456828480317849</v>
      </c>
      <c r="BC30" s="18" t="s">
        <v>289</v>
      </c>
      <c r="BD30" s="19">
        <v>17.670000000000002</v>
      </c>
      <c r="BE30" s="19">
        <v>17.11</v>
      </c>
      <c r="BF30" s="19">
        <f>AVERAGE(BD30:BE30)</f>
        <v>17.39</v>
      </c>
      <c r="BG30">
        <f>BI17/BF30</f>
        <v>1.0295990381096767</v>
      </c>
    </row>
    <row r="31" spans="3:61">
      <c r="C31" t="s">
        <v>290</v>
      </c>
      <c r="D31">
        <v>1</v>
      </c>
      <c r="E31" s="6">
        <v>1</v>
      </c>
      <c r="F31" s="6">
        <v>2</v>
      </c>
      <c r="G31" s="6">
        <v>1</v>
      </c>
      <c r="H31" s="6" t="s">
        <v>244</v>
      </c>
      <c r="J31" s="24">
        <v>5</v>
      </c>
      <c r="K31" s="29">
        <v>44383</v>
      </c>
      <c r="L31" s="26">
        <v>19.100000000000001</v>
      </c>
      <c r="M31" s="39">
        <f>(-1*(1-(L31/L26))*100)</f>
        <v>-14.34977578475336</v>
      </c>
      <c r="N31" s="26">
        <v>19.5</v>
      </c>
      <c r="O31" s="39">
        <f>(-1*(1-(N31/N26))*100)</f>
        <v>-18.410041841004176</v>
      </c>
      <c r="P31" s="26">
        <v>17.399999999999999</v>
      </c>
      <c r="Q31" s="39">
        <f>(-1*(1-(P31/P26))*100)</f>
        <v>-22.666666666666668</v>
      </c>
      <c r="R31" s="26">
        <v>18.100000000000001</v>
      </c>
      <c r="S31" s="39">
        <f>(-1*(1-(R31/R26))*100)</f>
        <v>-17.351598173515971</v>
      </c>
      <c r="T31" s="26">
        <v>18.3</v>
      </c>
      <c r="U31" s="39">
        <f>(-1*(1-(T31/T26))*100)</f>
        <v>-20.434782608695645</v>
      </c>
      <c r="X31" s="18"/>
      <c r="Y31" s="18" t="s">
        <v>291</v>
      </c>
      <c r="Z31" s="30">
        <v>40</v>
      </c>
      <c r="AA31" s="18">
        <v>35.54</v>
      </c>
      <c r="AB31" s="18">
        <f t="shared" si="10"/>
        <v>37.769999999999996</v>
      </c>
      <c r="AC31" s="13"/>
      <c r="AD31" s="13" t="s">
        <v>276</v>
      </c>
      <c r="AF31" s="18"/>
      <c r="AG31" s="18" t="s">
        <v>291</v>
      </c>
      <c r="AH31" s="18">
        <v>31.79</v>
      </c>
      <c r="AI31" s="18">
        <v>31.38</v>
      </c>
      <c r="AJ31" s="18">
        <f t="shared" si="11"/>
        <v>31.585000000000001</v>
      </c>
      <c r="AK31" s="13">
        <f>AJ31*AQ31</f>
        <v>26.936543444834093</v>
      </c>
      <c r="AM31" s="18" t="s">
        <v>291</v>
      </c>
      <c r="AN31" s="19">
        <v>18.62</v>
      </c>
      <c r="AO31" s="19">
        <v>18.45</v>
      </c>
      <c r="AP31" s="20">
        <f t="shared" si="9"/>
        <v>18.535</v>
      </c>
      <c r="AQ31" s="21">
        <f>AS17/AP31</f>
        <v>0.85282708389533302</v>
      </c>
      <c r="AV31" s="18"/>
      <c r="AW31" s="18" t="s">
        <v>291</v>
      </c>
      <c r="AX31" s="18">
        <v>31.37</v>
      </c>
      <c r="AY31" s="18">
        <v>30.48</v>
      </c>
      <c r="AZ31" s="18">
        <f t="shared" si="12"/>
        <v>30.925000000000001</v>
      </c>
      <c r="BA31" s="13">
        <f>AZ31*BG31</f>
        <v>28.944259848880868</v>
      </c>
      <c r="BC31" s="18" t="s">
        <v>291</v>
      </c>
      <c r="BD31" s="19">
        <v>19.57</v>
      </c>
      <c r="BE31" s="19">
        <v>18.690000000000001</v>
      </c>
      <c r="BF31" s="19">
        <f>AVERAGE(BD31:BE31)</f>
        <v>19.130000000000003</v>
      </c>
      <c r="BG31">
        <f>BI17/BF31</f>
        <v>0.9359501972152261</v>
      </c>
    </row>
    <row r="32" spans="3:61" ht="17.100000000000001">
      <c r="D32">
        <v>2</v>
      </c>
      <c r="E32" s="6">
        <v>1</v>
      </c>
      <c r="F32" s="6">
        <v>2</v>
      </c>
      <c r="G32" s="6">
        <v>2</v>
      </c>
      <c r="H32" s="6">
        <v>1</v>
      </c>
      <c r="J32" s="24">
        <v>6</v>
      </c>
      <c r="K32" s="29">
        <v>44384</v>
      </c>
      <c r="L32" s="26">
        <v>17.5</v>
      </c>
      <c r="M32" s="39">
        <f>(-1*(1-(L32/L26))*100)</f>
        <v>-21.52466367713005</v>
      </c>
      <c r="N32" s="26">
        <v>18.600000000000001</v>
      </c>
      <c r="O32" s="39">
        <f>(-1*(1-(N32/N26))*100)</f>
        <v>-22.175732217573206</v>
      </c>
      <c r="P32" s="26">
        <v>16.600000000000001</v>
      </c>
      <c r="Q32" s="39">
        <f>(-1*(1-(P32/P26))*100)</f>
        <v>-26.222222222222214</v>
      </c>
      <c r="R32" s="26">
        <v>17.399999999999999</v>
      </c>
      <c r="S32" s="39">
        <f>(-1*(1-(R32/R26))*100)</f>
        <v>-20.547945205479458</v>
      </c>
      <c r="T32" s="26">
        <v>17.5</v>
      </c>
      <c r="U32" s="39">
        <f>(-1*(1-(T32/T26))*100)</f>
        <v>-23.913043478260864</v>
      </c>
      <c r="X32" s="23"/>
      <c r="Y32" s="18" t="s">
        <v>292</v>
      </c>
      <c r="Z32" s="40">
        <v>33.619999999999997</v>
      </c>
      <c r="AA32" s="30">
        <v>40</v>
      </c>
      <c r="AB32" s="18">
        <f t="shared" si="10"/>
        <v>36.81</v>
      </c>
      <c r="AC32" s="13"/>
      <c r="AD32" s="41" t="s">
        <v>288</v>
      </c>
      <c r="AF32" s="23"/>
      <c r="AG32" s="18" t="s">
        <v>292</v>
      </c>
      <c r="AH32" s="40">
        <v>23.07</v>
      </c>
      <c r="AI32" s="40">
        <v>22.72</v>
      </c>
      <c r="AJ32" s="18">
        <f t="shared" si="11"/>
        <v>22.895</v>
      </c>
      <c r="AK32" s="13">
        <f>AJ32*AQ32</f>
        <v>19.138270716552086</v>
      </c>
      <c r="AM32" s="18" t="s">
        <v>292</v>
      </c>
      <c r="AN32" s="19">
        <v>18.86</v>
      </c>
      <c r="AO32" s="19">
        <v>18.96</v>
      </c>
      <c r="AP32" s="20">
        <f t="shared" si="9"/>
        <v>18.91</v>
      </c>
      <c r="AQ32" s="21">
        <f>AS17/AP32</f>
        <v>0.83591485986250647</v>
      </c>
      <c r="AV32" s="23"/>
      <c r="AW32" s="31" t="s">
        <v>292</v>
      </c>
      <c r="AX32" s="40">
        <v>29.02</v>
      </c>
      <c r="AY32" s="40">
        <v>28.96</v>
      </c>
      <c r="AZ32" s="18">
        <f t="shared" si="12"/>
        <v>28.990000000000002</v>
      </c>
      <c r="BA32" s="13">
        <f>AZ32*BG32</f>
        <v>27.853933117057359</v>
      </c>
      <c r="BC32" s="18" t="s">
        <v>292</v>
      </c>
      <c r="BD32" s="19">
        <v>18.989999999999998</v>
      </c>
      <c r="BE32" s="19">
        <v>18.28</v>
      </c>
      <c r="BF32" s="19">
        <f>AVERAGE(BD32:BE32)</f>
        <v>18.634999999999998</v>
      </c>
      <c r="BG32">
        <f>BI17/BF32</f>
        <v>0.96081176671463808</v>
      </c>
    </row>
    <row r="33" spans="3:59">
      <c r="D33">
        <v>3</v>
      </c>
      <c r="E33" s="6">
        <v>3</v>
      </c>
      <c r="F33" s="6">
        <v>1</v>
      </c>
      <c r="G33" s="6">
        <v>2</v>
      </c>
      <c r="H33" s="6">
        <v>1</v>
      </c>
      <c r="J33" s="24">
        <v>7</v>
      </c>
      <c r="K33" s="29">
        <v>44385</v>
      </c>
      <c r="L33" s="26"/>
      <c r="M33" s="35"/>
      <c r="N33" s="26"/>
      <c r="O33" s="35"/>
      <c r="P33" s="26"/>
      <c r="Q33" s="35"/>
      <c r="R33" s="26"/>
      <c r="S33" s="35"/>
      <c r="T33" s="26"/>
      <c r="U33" s="36"/>
      <c r="X33" s="23"/>
      <c r="Y33" s="18" t="s">
        <v>293</v>
      </c>
      <c r="Z33" s="31">
        <v>36.119999999999997</v>
      </c>
      <c r="AA33" s="18">
        <v>36.01</v>
      </c>
      <c r="AB33" s="18">
        <f t="shared" si="10"/>
        <v>36.064999999999998</v>
      </c>
      <c r="AC33" s="13"/>
      <c r="AD33" s="13" t="s">
        <v>276</v>
      </c>
      <c r="AF33" s="23"/>
      <c r="AG33" s="18" t="s">
        <v>293</v>
      </c>
      <c r="AH33" s="18">
        <v>35.26</v>
      </c>
      <c r="AI33" s="31" t="s">
        <v>277</v>
      </c>
      <c r="AJ33" s="18">
        <f t="shared" si="11"/>
        <v>35.26</v>
      </c>
      <c r="AK33" s="13">
        <f>AJ33*AQ33</f>
        <v>27.314879147267821</v>
      </c>
      <c r="AM33" s="18" t="s">
        <v>293</v>
      </c>
      <c r="AN33" s="19">
        <v>20.260000000000002</v>
      </c>
      <c r="AO33" s="19">
        <v>20.55</v>
      </c>
      <c r="AP33" s="20">
        <f t="shared" si="9"/>
        <v>20.405000000000001</v>
      </c>
      <c r="AQ33" s="21">
        <f>AS17/AP33</f>
        <v>0.77467042391570684</v>
      </c>
      <c r="AV33" s="23"/>
      <c r="AW33" s="18" t="s">
        <v>293</v>
      </c>
      <c r="AX33" s="18">
        <v>27.95</v>
      </c>
      <c r="AY33" s="18">
        <v>27.54</v>
      </c>
      <c r="AZ33" s="18">
        <f t="shared" si="12"/>
        <v>27.744999999999997</v>
      </c>
      <c r="BA33" s="13">
        <f>AZ33*BG33</f>
        <v>25.866527372133213</v>
      </c>
      <c r="BC33" s="18" t="s">
        <v>293</v>
      </c>
      <c r="BD33" s="19">
        <v>19.27</v>
      </c>
      <c r="BE33" s="19">
        <v>19.14</v>
      </c>
      <c r="BF33" s="19">
        <f>AVERAGE(BD33:BE33)</f>
        <v>19.204999999999998</v>
      </c>
      <c r="BG33">
        <f>BI17/BF33</f>
        <v>0.93229509360725227</v>
      </c>
    </row>
    <row r="34" spans="3:59">
      <c r="D34">
        <v>4</v>
      </c>
      <c r="E34" s="6">
        <v>3</v>
      </c>
      <c r="F34" s="6">
        <v>1</v>
      </c>
      <c r="G34" s="6">
        <v>2</v>
      </c>
      <c r="H34" s="6">
        <v>1</v>
      </c>
      <c r="J34" s="24">
        <v>8</v>
      </c>
      <c r="K34" s="29">
        <v>44386</v>
      </c>
      <c r="L34" s="26" t="s">
        <v>294</v>
      </c>
      <c r="M34" s="35"/>
      <c r="N34" s="26"/>
      <c r="O34" s="35"/>
      <c r="P34" s="26"/>
      <c r="Q34" s="35"/>
      <c r="R34" s="26"/>
      <c r="S34" s="35"/>
      <c r="T34" s="26"/>
      <c r="U34" s="36"/>
      <c r="AQ34" s="21"/>
    </row>
    <row r="35" spans="3:59">
      <c r="D35">
        <v>5</v>
      </c>
      <c r="E35" s="6">
        <v>3</v>
      </c>
      <c r="F35" s="6">
        <v>1</v>
      </c>
      <c r="G35" s="6">
        <v>2</v>
      </c>
      <c r="H35" s="6">
        <v>2</v>
      </c>
      <c r="J35" s="24">
        <v>9</v>
      </c>
      <c r="K35" s="29">
        <v>44387</v>
      </c>
      <c r="L35" s="26"/>
      <c r="M35" s="35"/>
      <c r="N35" s="26"/>
      <c r="O35" s="35"/>
      <c r="P35" s="26"/>
      <c r="Q35" s="35"/>
      <c r="R35" s="26"/>
      <c r="S35" s="35"/>
      <c r="T35" s="26"/>
      <c r="U35" s="36"/>
      <c r="X35" s="23" t="s">
        <v>295</v>
      </c>
      <c r="Y35" s="18" t="s">
        <v>296</v>
      </c>
      <c r="Z35" s="30">
        <v>40</v>
      </c>
      <c r="AA35" s="30">
        <v>40</v>
      </c>
      <c r="AB35" s="18">
        <f t="shared" ref="AB35:AB39" si="13">AVERAGE(Z35:AA35)</f>
        <v>40</v>
      </c>
      <c r="AD35" s="13" t="s">
        <v>276</v>
      </c>
      <c r="AF35" s="23" t="s">
        <v>295</v>
      </c>
      <c r="AG35" s="18" t="s">
        <v>296</v>
      </c>
      <c r="AH35" s="18">
        <v>28.09</v>
      </c>
      <c r="AI35" s="18">
        <v>27.63</v>
      </c>
      <c r="AJ35" s="18">
        <f t="shared" ref="AJ35:AJ39" si="14">AVERAGE(AH35:AI35)</f>
        <v>27.86</v>
      </c>
      <c r="AK35" s="13">
        <f>AJ35*AQ35</f>
        <v>33.249316647791609</v>
      </c>
      <c r="AM35" s="18" t="s">
        <v>296</v>
      </c>
      <c r="AN35" s="19">
        <v>13.16</v>
      </c>
      <c r="AO35" s="19">
        <v>13.33</v>
      </c>
      <c r="AP35" s="20">
        <f t="shared" ref="AP35:AP39" si="15">AVERAGE(AN35:AO35)</f>
        <v>13.245000000000001</v>
      </c>
      <c r="AQ35" s="21">
        <f>AS17/AP35</f>
        <v>1.1934428086070212</v>
      </c>
      <c r="AV35" s="23" t="s">
        <v>295</v>
      </c>
      <c r="AW35" s="18" t="s">
        <v>296</v>
      </c>
      <c r="AX35" s="32" t="s">
        <v>277</v>
      </c>
      <c r="AY35" s="32" t="s">
        <v>277</v>
      </c>
      <c r="AZ35" s="32" t="e">
        <f t="shared" ref="AZ35:AZ39" si="16">AVERAGE(AX35:AY35)</f>
        <v>#DIV/0!</v>
      </c>
      <c r="BA35" s="13">
        <v>40</v>
      </c>
      <c r="BC35" s="18" t="s">
        <v>296</v>
      </c>
      <c r="BD35" s="19">
        <v>20.57</v>
      </c>
      <c r="BE35" s="19">
        <v>19.86</v>
      </c>
      <c r="BF35" s="19">
        <f t="shared" ref="BF35:BF39" si="17">AVERAGE(BD35:BE35)</f>
        <v>20.215</v>
      </c>
      <c r="BG35">
        <f>BI17/BF35</f>
        <v>0.88571492815865838</v>
      </c>
    </row>
    <row r="36" spans="3:59">
      <c r="C36" t="s">
        <v>297</v>
      </c>
      <c r="D36">
        <v>1</v>
      </c>
      <c r="E36" s="6">
        <v>3</v>
      </c>
      <c r="F36" s="6">
        <v>4</v>
      </c>
      <c r="G36" s="6">
        <v>2</v>
      </c>
      <c r="H36" s="6" t="s">
        <v>244</v>
      </c>
      <c r="J36" s="24">
        <v>10</v>
      </c>
      <c r="K36" s="29">
        <v>44388</v>
      </c>
      <c r="L36" s="26"/>
      <c r="M36" s="35"/>
      <c r="N36" s="26"/>
      <c r="O36" s="35"/>
      <c r="P36" s="26"/>
      <c r="Q36" s="35"/>
      <c r="R36" s="26"/>
      <c r="S36" s="35"/>
      <c r="T36" s="26"/>
      <c r="U36" s="36"/>
      <c r="X36" s="23"/>
      <c r="Y36" s="18" t="s">
        <v>298</v>
      </c>
      <c r="Z36" s="30">
        <v>40</v>
      </c>
      <c r="AA36" s="30">
        <v>40</v>
      </c>
      <c r="AB36" s="18">
        <f t="shared" si="13"/>
        <v>40</v>
      </c>
      <c r="AC36" s="13"/>
      <c r="AD36" s="13" t="s">
        <v>276</v>
      </c>
      <c r="AF36" s="23"/>
      <c r="AG36" s="18" t="s">
        <v>298</v>
      </c>
      <c r="AH36" s="18">
        <v>26.64</v>
      </c>
      <c r="AI36" s="18">
        <v>26.68</v>
      </c>
      <c r="AJ36" s="18">
        <f t="shared" si="14"/>
        <v>26.66</v>
      </c>
      <c r="AK36" s="13">
        <f>AJ36*AQ36</f>
        <v>37.244243835616437</v>
      </c>
      <c r="AM36" s="18" t="s">
        <v>298</v>
      </c>
      <c r="AN36" s="19">
        <v>10.84</v>
      </c>
      <c r="AO36" s="19">
        <v>11.79</v>
      </c>
      <c r="AP36" s="20">
        <f t="shared" si="15"/>
        <v>11.315</v>
      </c>
      <c r="AQ36" s="21">
        <f>AS17/AP36</f>
        <v>1.3970083959346</v>
      </c>
      <c r="AV36" s="23"/>
      <c r="AW36" s="18" t="s">
        <v>298</v>
      </c>
      <c r="AX36" s="32" t="s">
        <v>277</v>
      </c>
      <c r="AY36" s="32" t="s">
        <v>277</v>
      </c>
      <c r="AZ36" s="32" t="e">
        <f t="shared" si="16"/>
        <v>#DIV/0!</v>
      </c>
      <c r="BA36" s="13">
        <v>40</v>
      </c>
      <c r="BC36" s="18" t="s">
        <v>298</v>
      </c>
      <c r="BD36" s="19">
        <v>19.87</v>
      </c>
      <c r="BE36" s="19">
        <v>17.45</v>
      </c>
      <c r="BF36" s="19">
        <f t="shared" si="17"/>
        <v>18.66</v>
      </c>
      <c r="BG36">
        <f>BI17/BF36</f>
        <v>0.95952450550521318</v>
      </c>
    </row>
    <row r="37" spans="3:59">
      <c r="D37">
        <v>2</v>
      </c>
      <c r="E37" s="6">
        <v>3</v>
      </c>
      <c r="F37" s="6">
        <v>4</v>
      </c>
      <c r="G37" s="6">
        <v>3</v>
      </c>
      <c r="H37" s="6">
        <v>2</v>
      </c>
      <c r="J37" s="24">
        <v>11</v>
      </c>
      <c r="K37" s="29">
        <v>44389</v>
      </c>
      <c r="L37" s="26"/>
      <c r="M37" s="35"/>
      <c r="N37" s="26"/>
      <c r="O37" s="35"/>
      <c r="P37" s="26"/>
      <c r="Q37" s="35"/>
      <c r="R37" s="26"/>
      <c r="S37" s="35"/>
      <c r="T37" s="26"/>
      <c r="U37" s="36"/>
      <c r="X37" s="23"/>
      <c r="Y37" s="18" t="s">
        <v>299</v>
      </c>
      <c r="Z37" s="30">
        <v>40</v>
      </c>
      <c r="AA37" s="30">
        <v>40</v>
      </c>
      <c r="AB37" s="18">
        <f t="shared" si="13"/>
        <v>40</v>
      </c>
      <c r="AC37" s="13"/>
      <c r="AD37" s="13" t="s">
        <v>276</v>
      </c>
      <c r="AF37" s="23"/>
      <c r="AG37" s="18" t="s">
        <v>299</v>
      </c>
      <c r="AH37" s="18">
        <v>28.75</v>
      </c>
      <c r="AI37" s="18">
        <v>27.57</v>
      </c>
      <c r="AJ37" s="18">
        <f t="shared" si="14"/>
        <v>28.16</v>
      </c>
      <c r="AK37" s="13">
        <f>AJ37*AQ37</f>
        <v>23.081635675395383</v>
      </c>
      <c r="AM37" s="18" t="s">
        <v>299</v>
      </c>
      <c r="AN37" s="23">
        <v>19.28</v>
      </c>
      <c r="AO37" s="19">
        <v>19.29</v>
      </c>
      <c r="AP37" s="20">
        <f t="shared" si="15"/>
        <v>19.285</v>
      </c>
      <c r="AQ37" s="21">
        <f>AS17/AP37</f>
        <v>0.81966035779102919</v>
      </c>
      <c r="AV37" s="23"/>
      <c r="AW37" s="18" t="s">
        <v>299</v>
      </c>
      <c r="AX37" s="32" t="s">
        <v>277</v>
      </c>
      <c r="AY37" s="32" t="s">
        <v>277</v>
      </c>
      <c r="AZ37" s="32" t="e">
        <f t="shared" si="16"/>
        <v>#DIV/0!</v>
      </c>
      <c r="BA37" s="13">
        <v>40</v>
      </c>
      <c r="BC37" s="18" t="s">
        <v>299</v>
      </c>
      <c r="BD37" s="23">
        <v>16.64</v>
      </c>
      <c r="BE37" s="19">
        <v>17.61</v>
      </c>
      <c r="BF37" s="19">
        <f t="shared" si="17"/>
        <v>17.125</v>
      </c>
      <c r="BG37">
        <f>BI17/BF37</f>
        <v>1.0455315195753154</v>
      </c>
    </row>
    <row r="38" spans="3:59">
      <c r="D38">
        <v>3</v>
      </c>
      <c r="E38" s="6">
        <v>3</v>
      </c>
      <c r="F38" s="6">
        <v>4</v>
      </c>
      <c r="G38" s="6">
        <v>4</v>
      </c>
      <c r="H38" s="6">
        <v>4</v>
      </c>
      <c r="J38" s="24">
        <v>12</v>
      </c>
      <c r="K38" s="29">
        <v>44390</v>
      </c>
      <c r="L38" s="26"/>
      <c r="M38" s="35"/>
      <c r="N38" s="26"/>
      <c r="O38" s="35"/>
      <c r="P38" s="26"/>
      <c r="Q38" s="35"/>
      <c r="R38" s="26"/>
      <c r="S38" s="35"/>
      <c r="T38" s="26"/>
      <c r="U38" s="36"/>
      <c r="X38" s="23"/>
      <c r="Y38" s="18" t="s">
        <v>300</v>
      </c>
      <c r="Z38" s="30">
        <v>40</v>
      </c>
      <c r="AA38" s="30">
        <v>40</v>
      </c>
      <c r="AB38" s="18">
        <f t="shared" si="13"/>
        <v>40</v>
      </c>
      <c r="AC38" s="13"/>
      <c r="AD38" s="13" t="s">
        <v>276</v>
      </c>
      <c r="AF38" s="23"/>
      <c r="AG38" s="18" t="s">
        <v>300</v>
      </c>
      <c r="AH38" s="18">
        <v>28.19</v>
      </c>
      <c r="AI38" s="18">
        <v>27.09</v>
      </c>
      <c r="AJ38" s="18">
        <f t="shared" si="14"/>
        <v>27.64</v>
      </c>
      <c r="AK38" s="13">
        <f>AJ38*AQ38</f>
        <v>40.718511276794025</v>
      </c>
      <c r="AM38" s="18" t="s">
        <v>300</v>
      </c>
      <c r="AN38" s="19">
        <v>10.08</v>
      </c>
      <c r="AO38" s="19">
        <v>11.38</v>
      </c>
      <c r="AP38" s="20">
        <f t="shared" si="15"/>
        <v>10.73</v>
      </c>
      <c r="AQ38" s="21">
        <f>AS17/AP38</f>
        <v>1.4731733457595524</v>
      </c>
      <c r="AV38" s="23"/>
      <c r="AW38" s="18" t="s">
        <v>300</v>
      </c>
      <c r="AX38" s="32" t="s">
        <v>277</v>
      </c>
      <c r="AY38" s="32" t="s">
        <v>277</v>
      </c>
      <c r="AZ38" s="32" t="e">
        <f t="shared" si="16"/>
        <v>#DIV/0!</v>
      </c>
      <c r="BA38" s="13">
        <v>40</v>
      </c>
      <c r="BC38" s="18" t="s">
        <v>300</v>
      </c>
      <c r="BD38" s="19">
        <v>17.920000000000002</v>
      </c>
      <c r="BE38" s="19">
        <v>17.59</v>
      </c>
      <c r="BF38" s="19">
        <f t="shared" si="17"/>
        <v>17.755000000000003</v>
      </c>
      <c r="BG38">
        <f>BI17/BF38</f>
        <v>1.0084329638258112</v>
      </c>
    </row>
    <row r="39" spans="3:59" ht="17.100000000000001" thickBot="1">
      <c r="D39">
        <v>4</v>
      </c>
      <c r="E39" s="6">
        <v>3</v>
      </c>
      <c r="F39" s="6">
        <v>3</v>
      </c>
      <c r="G39" s="6">
        <v>4</v>
      </c>
      <c r="H39" s="6">
        <v>4</v>
      </c>
      <c r="J39" s="42">
        <v>13</v>
      </c>
      <c r="K39" s="43">
        <v>44391</v>
      </c>
      <c r="L39" s="44"/>
      <c r="M39" s="45"/>
      <c r="N39" s="44"/>
      <c r="O39" s="45"/>
      <c r="P39" s="44"/>
      <c r="Q39" s="45"/>
      <c r="R39" s="44"/>
      <c r="S39" s="45"/>
      <c r="T39" s="44"/>
      <c r="U39" s="46"/>
      <c r="X39" s="23"/>
      <c r="Y39" s="18" t="s">
        <v>301</v>
      </c>
      <c r="Z39" s="30">
        <v>40</v>
      </c>
      <c r="AA39" s="30">
        <v>40</v>
      </c>
      <c r="AB39" s="18">
        <f t="shared" si="13"/>
        <v>40</v>
      </c>
      <c r="AC39" s="13"/>
      <c r="AD39" s="13" t="s">
        <v>276</v>
      </c>
      <c r="AF39" s="23"/>
      <c r="AG39" s="18" t="s">
        <v>301</v>
      </c>
      <c r="AH39" s="18">
        <v>30.96</v>
      </c>
      <c r="AI39" s="47" t="s">
        <v>277</v>
      </c>
      <c r="AJ39" s="18">
        <f t="shared" si="14"/>
        <v>30.96</v>
      </c>
      <c r="AK39" s="13">
        <f>AJ39*AQ39</f>
        <v>34.906516690442224</v>
      </c>
      <c r="AM39" s="18" t="s">
        <v>301</v>
      </c>
      <c r="AN39" s="19">
        <v>13.87</v>
      </c>
      <c r="AO39" s="19">
        <v>14.17</v>
      </c>
      <c r="AP39" s="20">
        <f t="shared" si="15"/>
        <v>14.02</v>
      </c>
      <c r="AQ39" s="21">
        <f>AS17/AP39</f>
        <v>1.1274714693295291</v>
      </c>
      <c r="AV39" s="23"/>
      <c r="AW39" s="18" t="s">
        <v>301</v>
      </c>
      <c r="AX39" s="32" t="s">
        <v>277</v>
      </c>
      <c r="AY39" s="32" t="s">
        <v>277</v>
      </c>
      <c r="AZ39" s="32" t="e">
        <f t="shared" si="16"/>
        <v>#DIV/0!</v>
      </c>
      <c r="BA39" s="13">
        <v>40</v>
      </c>
      <c r="BC39" s="18" t="s">
        <v>301</v>
      </c>
      <c r="BD39" s="19">
        <v>16.87</v>
      </c>
      <c r="BE39" s="19">
        <v>16.850000000000001</v>
      </c>
      <c r="BF39" s="19">
        <f t="shared" si="17"/>
        <v>16.86</v>
      </c>
      <c r="BG39">
        <f>BI17/BF39</f>
        <v>1.0619648441712501</v>
      </c>
    </row>
    <row r="40" spans="3:59">
      <c r="D40">
        <v>5</v>
      </c>
      <c r="E40" s="6">
        <v>4</v>
      </c>
      <c r="F40" s="6">
        <v>3</v>
      </c>
      <c r="G40" s="6">
        <v>3</v>
      </c>
      <c r="H40" s="6">
        <v>2</v>
      </c>
      <c r="Q40" t="s">
        <v>302</v>
      </c>
    </row>
    <row r="41" spans="3:59" ht="17.100000000000001" thickBot="1">
      <c r="C41" t="s">
        <v>303</v>
      </c>
      <c r="D41">
        <v>1</v>
      </c>
      <c r="E41" s="6">
        <v>3</v>
      </c>
      <c r="F41" s="6">
        <v>3</v>
      </c>
      <c r="G41" s="6">
        <v>3</v>
      </c>
      <c r="H41" s="6" t="s">
        <v>244</v>
      </c>
    </row>
    <row r="42" spans="3:59">
      <c r="D42">
        <v>2</v>
      </c>
      <c r="E42" s="6">
        <v>3</v>
      </c>
      <c r="F42" s="6">
        <v>4</v>
      </c>
      <c r="G42" s="6">
        <v>3</v>
      </c>
      <c r="H42" s="6">
        <v>2</v>
      </c>
      <c r="J42" s="16"/>
      <c r="K42" s="17"/>
      <c r="L42" s="65" t="s">
        <v>258</v>
      </c>
      <c r="M42" s="66"/>
      <c r="N42" s="66"/>
      <c r="O42" s="66"/>
      <c r="P42" s="66"/>
      <c r="Q42" s="66"/>
      <c r="R42" s="66"/>
      <c r="S42" s="66"/>
      <c r="T42" s="66"/>
      <c r="U42" s="67"/>
    </row>
    <row r="43" spans="3:59">
      <c r="D43">
        <v>3</v>
      </c>
      <c r="E43" s="6">
        <v>3</v>
      </c>
      <c r="F43" s="6">
        <v>3</v>
      </c>
      <c r="G43" s="6">
        <v>3</v>
      </c>
      <c r="H43" s="6">
        <v>3</v>
      </c>
      <c r="J43" s="24"/>
      <c r="K43" s="25" t="s">
        <v>304</v>
      </c>
      <c r="L43" s="68">
        <v>1</v>
      </c>
      <c r="M43" s="69"/>
      <c r="N43" s="68">
        <v>2</v>
      </c>
      <c r="O43" s="69"/>
      <c r="P43" s="68">
        <v>3</v>
      </c>
      <c r="Q43" s="69"/>
      <c r="R43" s="68">
        <v>4</v>
      </c>
      <c r="S43" s="69"/>
      <c r="T43" s="68">
        <v>5</v>
      </c>
      <c r="U43" s="70"/>
    </row>
    <row r="44" spans="3:59">
      <c r="D44">
        <v>4</v>
      </c>
      <c r="E44" s="6">
        <v>3</v>
      </c>
      <c r="F44" s="6">
        <v>2</v>
      </c>
      <c r="G44" s="6">
        <v>3</v>
      </c>
      <c r="H44" s="6">
        <v>1</v>
      </c>
      <c r="J44" s="24" t="s">
        <v>263</v>
      </c>
      <c r="K44" s="26">
        <v>210507</v>
      </c>
      <c r="L44" s="26"/>
      <c r="M44" s="26"/>
      <c r="N44" s="26"/>
      <c r="O44" s="26"/>
      <c r="P44" s="26"/>
      <c r="Q44" s="26"/>
      <c r="R44" s="26"/>
      <c r="S44" s="26"/>
      <c r="T44" s="26"/>
      <c r="U44" s="27"/>
    </row>
    <row r="45" spans="3:59">
      <c r="D45">
        <v>5</v>
      </c>
      <c r="E45" s="6">
        <v>2</v>
      </c>
      <c r="F45" s="6">
        <v>3</v>
      </c>
      <c r="G45" s="6">
        <v>4</v>
      </c>
      <c r="H45" s="6">
        <v>3</v>
      </c>
      <c r="J45" s="24" t="s">
        <v>267</v>
      </c>
      <c r="K45" s="26">
        <v>210507</v>
      </c>
      <c r="L45" s="15">
        <v>18.5</v>
      </c>
      <c r="M45" s="15"/>
      <c r="N45" s="15">
        <v>18.399999999999999</v>
      </c>
      <c r="O45" s="15"/>
      <c r="P45" s="15">
        <v>19</v>
      </c>
      <c r="Q45" s="15"/>
      <c r="R45" s="15">
        <v>18.100000000000001</v>
      </c>
      <c r="S45" s="15"/>
      <c r="T45" s="15">
        <v>17.899999999999999</v>
      </c>
      <c r="U45" s="15"/>
    </row>
    <row r="46" spans="3:59">
      <c r="J46" s="24" t="s">
        <v>270</v>
      </c>
      <c r="K46" s="26">
        <v>210521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3:59">
      <c r="J47" s="24" t="s">
        <v>272</v>
      </c>
      <c r="K47" s="26">
        <v>210528</v>
      </c>
      <c r="L47" s="26">
        <v>20.6</v>
      </c>
      <c r="M47" s="26"/>
      <c r="N47" s="26">
        <v>20</v>
      </c>
      <c r="O47" s="26"/>
      <c r="P47" s="26">
        <v>21.5</v>
      </c>
      <c r="Q47" s="26"/>
      <c r="R47" s="26">
        <v>19.8</v>
      </c>
      <c r="S47" s="26"/>
      <c r="T47" s="26">
        <v>20.2</v>
      </c>
      <c r="U47" s="26"/>
    </row>
    <row r="48" spans="3:59">
      <c r="C48" s="48" t="s">
        <v>305</v>
      </c>
      <c r="J48" s="24" t="s">
        <v>273</v>
      </c>
      <c r="K48" s="29">
        <v>44358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3:21">
      <c r="C49" s="48"/>
      <c r="J49" s="24" t="s">
        <v>278</v>
      </c>
      <c r="K49" s="29">
        <v>44365</v>
      </c>
      <c r="L49" s="26">
        <v>22</v>
      </c>
      <c r="M49" s="26"/>
      <c r="N49" s="26">
        <v>21.9</v>
      </c>
      <c r="O49" s="26"/>
      <c r="P49" s="26">
        <v>22</v>
      </c>
      <c r="Q49" s="26"/>
      <c r="R49" s="26">
        <v>22.1</v>
      </c>
      <c r="S49" s="26"/>
      <c r="T49" s="26">
        <v>21.2</v>
      </c>
      <c r="U49" s="26"/>
    </row>
    <row r="50" spans="3:21">
      <c r="C50" s="48" t="s">
        <v>306</v>
      </c>
      <c r="J50" s="24" t="s">
        <v>280</v>
      </c>
      <c r="K50" s="29">
        <v>44377</v>
      </c>
      <c r="L50" s="26"/>
      <c r="M50" s="35"/>
      <c r="N50" s="26"/>
      <c r="O50" s="35"/>
      <c r="P50" s="26"/>
      <c r="Q50" s="35"/>
      <c r="R50" s="26"/>
      <c r="S50" s="35"/>
      <c r="T50" s="26"/>
      <c r="U50" s="36"/>
    </row>
    <row r="51" spans="3:21">
      <c r="C51" s="48"/>
      <c r="J51" s="37" t="s">
        <v>283</v>
      </c>
      <c r="K51" s="38">
        <v>210701</v>
      </c>
      <c r="L51" s="38">
        <v>22.2</v>
      </c>
      <c r="M51" s="39">
        <f>(1-(L51/L51))*100</f>
        <v>0</v>
      </c>
      <c r="N51" s="38">
        <v>21.4</v>
      </c>
      <c r="O51" s="39">
        <f>(1-(N51/N51))*100</f>
        <v>0</v>
      </c>
      <c r="P51" s="38">
        <v>22.2</v>
      </c>
      <c r="Q51" s="39">
        <f>(1-(P51/P51))*100</f>
        <v>0</v>
      </c>
      <c r="R51" s="38">
        <v>22.1</v>
      </c>
      <c r="S51" s="39">
        <f>(1-(R51/R51))*100</f>
        <v>0</v>
      </c>
      <c r="T51" s="38">
        <v>21.5</v>
      </c>
      <c r="U51" s="39">
        <f>(1-(T51/T51))*100</f>
        <v>0</v>
      </c>
    </row>
    <row r="52" spans="3:21">
      <c r="C52" s="48" t="s">
        <v>307</v>
      </c>
      <c r="J52" s="24">
        <v>1</v>
      </c>
      <c r="K52" s="29">
        <v>44379</v>
      </c>
      <c r="L52" s="26">
        <v>22.4</v>
      </c>
      <c r="M52" s="39">
        <f>(-1*(1-(L52/L51))*100)</f>
        <v>0.9009009009008917</v>
      </c>
      <c r="N52" s="26">
        <v>21.3</v>
      </c>
      <c r="O52" s="39">
        <f>(-1*(1-(N52/N51))*100)</f>
        <v>-0.46728971962616273</v>
      </c>
      <c r="P52" s="26">
        <v>22.2</v>
      </c>
      <c r="Q52" s="39">
        <f>(-1*(1-(P52/P51))*100)</f>
        <v>0</v>
      </c>
      <c r="R52" s="26">
        <v>21.7</v>
      </c>
      <c r="S52" s="39">
        <f>(-1*(1-(R52/R51))*100)</f>
        <v>-1.8099547511312264</v>
      </c>
      <c r="T52" s="26">
        <v>21</v>
      </c>
      <c r="U52" s="39">
        <f>(-1*(1-(T52/T51))*100)</f>
        <v>-2.3255813953488413</v>
      </c>
    </row>
    <row r="53" spans="3:21">
      <c r="C53" s="48"/>
      <c r="J53" s="24">
        <v>2</v>
      </c>
      <c r="K53" s="29">
        <v>44380</v>
      </c>
      <c r="L53" s="26">
        <v>22.8</v>
      </c>
      <c r="M53" s="39">
        <f>(-1*(1-(L53/L51))*100)</f>
        <v>2.7027027027027195</v>
      </c>
      <c r="N53" s="26">
        <v>21.3</v>
      </c>
      <c r="O53" s="39">
        <f>(-1*(1-(N53/N51))*100)</f>
        <v>-0.46728971962616273</v>
      </c>
      <c r="P53" s="26">
        <v>22.5</v>
      </c>
      <c r="Q53" s="39">
        <f>(-1*(1-(P53/P51))*100)</f>
        <v>1.3513513513513598</v>
      </c>
      <c r="R53" s="26">
        <v>21.8</v>
      </c>
      <c r="S53" s="39">
        <f>(-1*(1-(R53/R51))*100)</f>
        <v>-1.3574660633484226</v>
      </c>
      <c r="T53" s="26">
        <v>21.3</v>
      </c>
      <c r="U53" s="39">
        <f>(-1*(1-(T53/T51))*100)</f>
        <v>-0.9302325581395321</v>
      </c>
    </row>
    <row r="54" spans="3:21">
      <c r="C54" s="48" t="s">
        <v>308</v>
      </c>
      <c r="J54" s="24">
        <v>3</v>
      </c>
      <c r="K54" s="29">
        <v>44381</v>
      </c>
      <c r="L54" s="26">
        <v>23.2</v>
      </c>
      <c r="M54" s="39">
        <f>(-1*(1-(L54/L51))*100)</f>
        <v>4.5045045045045029</v>
      </c>
      <c r="N54" s="26">
        <v>21.3</v>
      </c>
      <c r="O54" s="39">
        <f>(-1*(1-(N54/N51))*100)</f>
        <v>-0.46728971962616273</v>
      </c>
      <c r="P54" s="26">
        <v>22.8</v>
      </c>
      <c r="Q54" s="39">
        <f>(-1*(1-(P54/P51))*100)</f>
        <v>2.7027027027027195</v>
      </c>
      <c r="R54" s="26">
        <v>22.5</v>
      </c>
      <c r="S54" s="39">
        <f>(-1*(1-(R54/R51))*100)</f>
        <v>1.8099547511312153</v>
      </c>
      <c r="T54" s="26">
        <v>22</v>
      </c>
      <c r="U54" s="39">
        <f>(-1*(1-(T54/T51))*100)</f>
        <v>2.3255813953488413</v>
      </c>
    </row>
    <row r="55" spans="3:21">
      <c r="C55" s="49"/>
      <c r="J55" s="24">
        <v>4</v>
      </c>
      <c r="K55" s="29">
        <v>44382</v>
      </c>
      <c r="L55" s="26">
        <v>23.1</v>
      </c>
      <c r="M55" s="39">
        <f>(-1*(1-(L55/L51))*100)</f>
        <v>4.0540540540540571</v>
      </c>
      <c r="N55" s="26">
        <v>22</v>
      </c>
      <c r="O55" s="39">
        <f>(-1*(1-(N55/N51))*100)</f>
        <v>2.8037383177570208</v>
      </c>
      <c r="P55" s="26">
        <v>22.6</v>
      </c>
      <c r="Q55" s="39">
        <f>(-1*(1-(P55/P51))*100)</f>
        <v>1.8018018018018056</v>
      </c>
      <c r="R55" s="26">
        <v>22.8</v>
      </c>
      <c r="S55" s="39">
        <f>(-1*(1-(R55/R51))*100)</f>
        <v>3.1674208144796268</v>
      </c>
      <c r="T55" s="26">
        <v>22.2</v>
      </c>
      <c r="U55" s="39">
        <f>(-1*(1-(T55/T51))*100)</f>
        <v>3.2558139534883734</v>
      </c>
    </row>
    <row r="56" spans="3:21">
      <c r="C56" s="50" t="s">
        <v>309</v>
      </c>
      <c r="J56" s="24">
        <v>5</v>
      </c>
      <c r="K56" s="29">
        <v>44383</v>
      </c>
      <c r="L56" s="26">
        <v>22.9</v>
      </c>
      <c r="M56" s="39">
        <f>(-1*(1-(L56/L51))*100)</f>
        <v>3.1531531531531432</v>
      </c>
      <c r="N56" s="26">
        <v>22.3</v>
      </c>
      <c r="O56" s="39">
        <f>(-1*(1-(N56/N51))*100)</f>
        <v>4.20560747663552</v>
      </c>
      <c r="P56" s="26">
        <v>23.1</v>
      </c>
      <c r="Q56" s="39">
        <f>(-1*(1-(P56/P51))*100)</f>
        <v>4.0540540540540571</v>
      </c>
      <c r="R56" s="26">
        <v>22.1</v>
      </c>
      <c r="S56" s="39">
        <f>(-1*(1-(R56/R51))*100)</f>
        <v>0</v>
      </c>
      <c r="T56" s="26">
        <v>21.4</v>
      </c>
      <c r="U56" s="39">
        <f>(-1*(1-(T56/T51))*100)</f>
        <v>-0.46511627906977715</v>
      </c>
    </row>
    <row r="57" spans="3:21">
      <c r="C57" s="51"/>
      <c r="J57" s="24">
        <v>6</v>
      </c>
      <c r="K57" s="29">
        <v>44384</v>
      </c>
      <c r="L57" s="26">
        <v>23.3</v>
      </c>
      <c r="M57" s="39">
        <f>(-1*(1-(L57/L51))*100)</f>
        <v>4.954954954954971</v>
      </c>
      <c r="N57" s="26">
        <v>22.4</v>
      </c>
      <c r="O57" s="39">
        <f>(-1*(1-(N57/N51))*100)</f>
        <v>4.6728971962616717</v>
      </c>
      <c r="P57" s="26">
        <v>24.1</v>
      </c>
      <c r="Q57" s="39">
        <f>(-1*(1-(P57/P51))*100)</f>
        <v>8.5585585585585591</v>
      </c>
      <c r="R57" s="26">
        <v>22.6</v>
      </c>
      <c r="S57" s="39">
        <f>(-1*(1-(R57/R51))*100)</f>
        <v>2.2624434389140191</v>
      </c>
      <c r="T57" s="26">
        <v>21.6</v>
      </c>
      <c r="U57" s="39">
        <f>(-1*(1-(T57/T51))*100)</f>
        <v>0.46511627906977715</v>
      </c>
    </row>
    <row r="58" spans="3:21">
      <c r="C58" s="51" t="s">
        <v>310</v>
      </c>
      <c r="J58" s="24">
        <v>7</v>
      </c>
      <c r="K58" s="29">
        <v>44385</v>
      </c>
      <c r="L58" s="26">
        <v>23.4</v>
      </c>
      <c r="M58" s="39">
        <f>(-1*(1-(L58/L51))*100)</f>
        <v>5.4054054054053946</v>
      </c>
      <c r="N58" s="26">
        <v>22.4</v>
      </c>
      <c r="O58" s="39">
        <f>(-1*(1-(N58/N51))*100)</f>
        <v>4.6728971962616717</v>
      </c>
      <c r="P58" s="26">
        <v>23.5</v>
      </c>
      <c r="Q58" s="39">
        <f>(-1*(1-(P58/P51))*100)</f>
        <v>5.8558558558558627</v>
      </c>
      <c r="R58" s="26">
        <v>22.7</v>
      </c>
      <c r="S58" s="39">
        <f>(-1*(1-(R58/R51))*100)</f>
        <v>2.7149321266968229</v>
      </c>
      <c r="T58" s="26">
        <v>21.6</v>
      </c>
      <c r="U58" s="39">
        <f>(-1*(1-(T58/T51))*100)</f>
        <v>0.46511627906977715</v>
      </c>
    </row>
    <row r="59" spans="3:21">
      <c r="J59" s="24">
        <v>8</v>
      </c>
      <c r="K59" s="29">
        <v>44386</v>
      </c>
      <c r="L59" s="26">
        <v>23.2</v>
      </c>
      <c r="M59" s="39">
        <f>(-1*(1-(L59/L51))*100)</f>
        <v>4.5045045045045029</v>
      </c>
      <c r="N59" s="26">
        <v>22</v>
      </c>
      <c r="O59" s="39">
        <f>(-1*(1-(N59/N51))*100)</f>
        <v>2.8037383177570208</v>
      </c>
      <c r="P59" s="26">
        <v>22.9</v>
      </c>
      <c r="Q59" s="39">
        <f>(-1*(1-(P59/P51))*100)</f>
        <v>3.1531531531531432</v>
      </c>
      <c r="R59" s="26">
        <v>22.5</v>
      </c>
      <c r="S59" s="39">
        <f>(-1*(1-(R59/R51))*100)</f>
        <v>1.8099547511312153</v>
      </c>
      <c r="T59" s="26">
        <v>22</v>
      </c>
      <c r="U59" s="39">
        <f>(-1*(1-(T59/T51))*100)</f>
        <v>2.3255813953488413</v>
      </c>
    </row>
    <row r="60" spans="3:21">
      <c r="J60" s="24">
        <v>9</v>
      </c>
      <c r="K60" s="29">
        <v>44387</v>
      </c>
      <c r="L60" s="26">
        <v>22.9</v>
      </c>
      <c r="M60" s="39">
        <f>(-1*(1-(L60/L51))*100)</f>
        <v>3.1531531531531432</v>
      </c>
      <c r="N60" s="26">
        <v>21.6</v>
      </c>
      <c r="O60" s="39">
        <f>(-1*(1-(N60/N51))*100)</f>
        <v>0.93457943925234765</v>
      </c>
      <c r="P60" s="26">
        <v>22.6</v>
      </c>
      <c r="Q60" s="39">
        <f>(-1*(1-(P60/P51))*100)</f>
        <v>1.8018018018018056</v>
      </c>
      <c r="R60" s="26">
        <v>22.5</v>
      </c>
      <c r="S60" s="39">
        <f>(-1*(1-(R60/R51))*100)</f>
        <v>1.8099547511312153</v>
      </c>
      <c r="T60" s="26">
        <v>22.3</v>
      </c>
      <c r="U60" s="39">
        <f>(-1*(1-(T60/T51))*100)</f>
        <v>3.7209302325581506</v>
      </c>
    </row>
    <row r="61" spans="3:21">
      <c r="J61" s="24">
        <v>10</v>
      </c>
      <c r="K61" s="29">
        <v>44388</v>
      </c>
      <c r="L61" s="26">
        <v>23.2</v>
      </c>
      <c r="M61" s="39">
        <f>(-1*(1-(L61/L51))*100)</f>
        <v>4.5045045045045029</v>
      </c>
      <c r="N61" s="26">
        <v>22</v>
      </c>
      <c r="O61" s="39">
        <f>(-1*(1-(N61/N51))*100)</f>
        <v>2.8037383177570208</v>
      </c>
      <c r="P61" s="26">
        <v>22.8</v>
      </c>
      <c r="Q61" s="39">
        <f>(-1*(1-(P61/P51))*100)</f>
        <v>2.7027027027027195</v>
      </c>
      <c r="R61" s="26">
        <v>22.3</v>
      </c>
      <c r="S61" s="39">
        <f>(-1*(1-(R61/R51))*100)</f>
        <v>0.90497737556560764</v>
      </c>
      <c r="T61" s="26">
        <v>21.9</v>
      </c>
      <c r="U61" s="39">
        <f>(-1*(1-(T61/T51))*100)</f>
        <v>1.8604651162790642</v>
      </c>
    </row>
    <row r="62" spans="3:21">
      <c r="J62" s="24">
        <v>11</v>
      </c>
      <c r="K62" s="29">
        <v>44389</v>
      </c>
      <c r="L62" s="26">
        <v>23.6</v>
      </c>
      <c r="M62" s="39">
        <f>(-1*(1-(L62/L51))*100)</f>
        <v>6.3063063063063085</v>
      </c>
      <c r="N62" s="26">
        <v>22.3</v>
      </c>
      <c r="O62" s="39">
        <f>(-1*(1-(N62/N51))*100)</f>
        <v>4.20560747663552</v>
      </c>
      <c r="P62" s="26">
        <v>23.3</v>
      </c>
      <c r="Q62" s="39">
        <f>(-1*(1-(P62/P51))*100)</f>
        <v>4.954954954954971</v>
      </c>
      <c r="R62" s="26">
        <v>22.3</v>
      </c>
      <c r="S62" s="39">
        <f>(-1*(1-(R62/R51))*100)</f>
        <v>0.90497737556560764</v>
      </c>
      <c r="T62" s="26">
        <v>21.9</v>
      </c>
      <c r="U62" s="39">
        <f>(-1*(1-(T62/T51))*100)</f>
        <v>1.8604651162790642</v>
      </c>
    </row>
    <row r="63" spans="3:21">
      <c r="J63" s="24">
        <v>12</v>
      </c>
      <c r="K63" s="29">
        <v>44390</v>
      </c>
      <c r="L63" s="26">
        <v>23.7</v>
      </c>
      <c r="M63" s="39">
        <f>(-1*(1-(L63/L51))*100)</f>
        <v>6.7567567567567544</v>
      </c>
      <c r="N63" s="26">
        <v>22.2</v>
      </c>
      <c r="O63" s="39">
        <f>(-1*(1-(N63/N51))*100)</f>
        <v>3.7383177570093462</v>
      </c>
      <c r="P63" s="26">
        <v>23</v>
      </c>
      <c r="Q63" s="39">
        <f>(-1*(1-(P63/P51))*100)</f>
        <v>3.6036036036036112</v>
      </c>
      <c r="R63" s="26">
        <v>22.4</v>
      </c>
      <c r="S63" s="39">
        <f>(-1*(1-(R63/R51))*100)</f>
        <v>1.3574660633484115</v>
      </c>
      <c r="T63" s="26">
        <v>22.3</v>
      </c>
      <c r="U63" s="39">
        <f>(-1*(1-(T63/T51))*100)</f>
        <v>3.7209302325581506</v>
      </c>
    </row>
    <row r="64" spans="3:21">
      <c r="J64" s="24">
        <v>13</v>
      </c>
      <c r="K64" s="29">
        <v>44391</v>
      </c>
      <c r="L64" s="26">
        <v>23.2</v>
      </c>
      <c r="M64" s="39">
        <f>(-1*(1-(L64/L51))*100)</f>
        <v>4.5045045045045029</v>
      </c>
      <c r="N64" s="26">
        <v>22.2</v>
      </c>
      <c r="O64" s="39">
        <f>(-1*(1-(N64/N51))*100)</f>
        <v>3.7383177570093462</v>
      </c>
      <c r="P64" s="26">
        <v>22.9</v>
      </c>
      <c r="Q64" s="39">
        <f>(-1*(1-(P64/P51))*100)</f>
        <v>3.1531531531531432</v>
      </c>
      <c r="R64" s="26">
        <v>22.6</v>
      </c>
      <c r="S64" s="39">
        <f>(-1*(1-(R64/R51))*100)</f>
        <v>2.2624434389140191</v>
      </c>
      <c r="T64" s="26">
        <v>22.6</v>
      </c>
      <c r="U64" s="39">
        <f>(-1*(1-(T64/T51))*100)</f>
        <v>5.1162790697674376</v>
      </c>
    </row>
    <row r="66" spans="10:21" ht="17.100000000000001" thickBot="1"/>
    <row r="67" spans="10:21">
      <c r="J67" s="16"/>
      <c r="K67" s="17"/>
      <c r="L67" s="65" t="s">
        <v>258</v>
      </c>
      <c r="M67" s="66"/>
      <c r="N67" s="66"/>
      <c r="O67" s="66"/>
      <c r="P67" s="66"/>
      <c r="Q67" s="66"/>
      <c r="R67" s="66"/>
      <c r="S67" s="66"/>
      <c r="T67" s="66"/>
      <c r="U67" s="67"/>
    </row>
    <row r="68" spans="10:21">
      <c r="J68" s="24"/>
      <c r="K68" s="25" t="s">
        <v>311</v>
      </c>
      <c r="L68" s="68">
        <v>1</v>
      </c>
      <c r="M68" s="69"/>
      <c r="N68" s="68">
        <v>2</v>
      </c>
      <c r="O68" s="69"/>
      <c r="P68" s="68">
        <v>3</v>
      </c>
      <c r="Q68" s="69"/>
      <c r="R68" s="68">
        <v>4</v>
      </c>
      <c r="S68" s="69"/>
      <c r="T68" s="68">
        <v>5</v>
      </c>
      <c r="U68" s="70"/>
    </row>
    <row r="69" spans="10:21">
      <c r="J69" s="24" t="s">
        <v>263</v>
      </c>
      <c r="K69" s="26">
        <v>210507</v>
      </c>
      <c r="L69" s="26"/>
      <c r="M69" s="26"/>
      <c r="N69" s="26"/>
      <c r="O69" s="26"/>
      <c r="P69" s="26"/>
      <c r="Q69" s="26"/>
      <c r="R69" s="26"/>
      <c r="S69" s="26"/>
      <c r="T69" s="26"/>
      <c r="U69" s="27"/>
    </row>
    <row r="70" spans="10:21">
      <c r="J70" s="24" t="s">
        <v>267</v>
      </c>
      <c r="K70" s="26">
        <v>210507</v>
      </c>
      <c r="L70" s="26">
        <v>17.100000000000001</v>
      </c>
      <c r="M70" s="26"/>
      <c r="N70" s="26">
        <v>17.899999999999999</v>
      </c>
      <c r="O70" s="26"/>
      <c r="P70" s="26">
        <v>19.600000000000001</v>
      </c>
      <c r="Q70" s="26"/>
      <c r="R70" s="26">
        <v>17.5</v>
      </c>
      <c r="S70" s="26"/>
      <c r="T70" s="26">
        <v>17.3</v>
      </c>
      <c r="U70" s="27"/>
    </row>
    <row r="71" spans="10:21">
      <c r="J71" s="24" t="s">
        <v>270</v>
      </c>
      <c r="K71" s="26">
        <v>210521</v>
      </c>
      <c r="L71" s="26"/>
      <c r="M71" s="26"/>
      <c r="N71" s="26"/>
      <c r="O71" s="26"/>
      <c r="P71" s="26"/>
      <c r="Q71" s="26"/>
      <c r="R71" s="26"/>
      <c r="S71" s="26"/>
      <c r="T71" s="26"/>
      <c r="U71" s="27"/>
    </row>
    <row r="72" spans="10:21">
      <c r="J72" s="24" t="s">
        <v>272</v>
      </c>
      <c r="K72" s="26">
        <v>210528</v>
      </c>
      <c r="L72" s="52">
        <v>19.3</v>
      </c>
      <c r="M72" s="52"/>
      <c r="N72" s="52">
        <v>20.3</v>
      </c>
      <c r="O72" s="52"/>
      <c r="P72" s="52">
        <v>21.8</v>
      </c>
      <c r="Q72" s="52"/>
      <c r="R72" s="52">
        <v>19.2</v>
      </c>
      <c r="S72" s="52"/>
      <c r="T72" s="52">
        <v>18.899999999999999</v>
      </c>
      <c r="U72" s="26"/>
    </row>
    <row r="73" spans="10:21">
      <c r="J73" s="24" t="s">
        <v>273</v>
      </c>
      <c r="K73" s="29">
        <v>44358</v>
      </c>
      <c r="L73" s="26"/>
      <c r="M73" s="26"/>
      <c r="N73" s="26"/>
      <c r="O73" s="26"/>
      <c r="P73" s="26"/>
      <c r="Q73" s="26"/>
      <c r="R73" s="26"/>
      <c r="S73" s="26"/>
      <c r="T73" s="26"/>
      <c r="U73" s="27"/>
    </row>
    <row r="74" spans="10:21">
      <c r="J74" s="24" t="s">
        <v>278</v>
      </c>
      <c r="K74" s="29">
        <v>44365</v>
      </c>
      <c r="L74" s="26">
        <v>20.9</v>
      </c>
      <c r="M74" s="26"/>
      <c r="N74" s="26">
        <v>22.8</v>
      </c>
      <c r="O74" s="26"/>
      <c r="P74" s="26">
        <v>24.5</v>
      </c>
      <c r="Q74" s="26"/>
      <c r="R74" s="26">
        <v>20.7</v>
      </c>
      <c r="S74" s="26"/>
      <c r="T74" s="26">
        <v>20.8</v>
      </c>
      <c r="U74" s="26"/>
    </row>
    <row r="75" spans="10:21">
      <c r="J75" s="24" t="s">
        <v>280</v>
      </c>
      <c r="K75" s="29">
        <v>44377</v>
      </c>
      <c r="L75" s="26"/>
      <c r="M75" s="35"/>
      <c r="N75" s="26"/>
      <c r="O75" s="35"/>
      <c r="P75" s="26"/>
      <c r="Q75" s="35"/>
      <c r="R75" s="26"/>
      <c r="S75" s="35"/>
      <c r="T75" s="26"/>
      <c r="U75" s="36"/>
    </row>
    <row r="76" spans="10:21">
      <c r="J76" s="37" t="s">
        <v>283</v>
      </c>
      <c r="K76" s="38">
        <v>210701</v>
      </c>
      <c r="L76" s="38">
        <v>20.5</v>
      </c>
      <c r="M76" s="39">
        <f>(1-(L76/L76))*100</f>
        <v>0</v>
      </c>
      <c r="N76" s="38">
        <v>22</v>
      </c>
      <c r="O76" s="39">
        <f>(1-(N76/N76))*100</f>
        <v>0</v>
      </c>
      <c r="P76" s="38">
        <v>23.9</v>
      </c>
      <c r="Q76" s="39">
        <f>(1-(P76/P76))*100</f>
        <v>0</v>
      </c>
      <c r="R76" s="38">
        <v>20.5</v>
      </c>
      <c r="S76" s="39">
        <f>(1-(R76/R76))*100</f>
        <v>0</v>
      </c>
      <c r="T76" s="38">
        <v>20.100000000000001</v>
      </c>
      <c r="U76" s="39">
        <f>(1-(T76/T76))*100</f>
        <v>0</v>
      </c>
    </row>
    <row r="77" spans="10:21">
      <c r="J77" s="24">
        <v>1</v>
      </c>
      <c r="K77" s="29">
        <v>44379</v>
      </c>
      <c r="L77" s="26">
        <v>20.2</v>
      </c>
      <c r="M77" s="39">
        <f>(-1*(1-(L77/L76))*100)</f>
        <v>-1.4634146341463428</v>
      </c>
      <c r="N77" s="26">
        <v>22.7</v>
      </c>
      <c r="O77" s="39">
        <f>(-1*(1-(N77/N76))*100)</f>
        <v>3.1818181818181746</v>
      </c>
      <c r="P77" s="26">
        <v>23.5</v>
      </c>
      <c r="Q77" s="39">
        <f>(-1*(1-(P77/P76))*100)</f>
        <v>-1.67364016736401</v>
      </c>
      <c r="R77" s="26">
        <v>20.399999999999999</v>
      </c>
      <c r="S77" s="39">
        <f>(-1*(1-(R77/R76))*100)</f>
        <v>-0.48780487804879202</v>
      </c>
      <c r="T77" s="26">
        <v>20.3</v>
      </c>
      <c r="U77" s="39">
        <f>(-1*(1-(T77/T76))*100)</f>
        <v>0.99502487562188602</v>
      </c>
    </row>
    <row r="78" spans="10:21">
      <c r="J78" s="24">
        <v>2</v>
      </c>
      <c r="K78" s="29">
        <v>44380</v>
      </c>
      <c r="L78" s="26">
        <v>19.2</v>
      </c>
      <c r="M78" s="39">
        <f>(-1*(1-(L78/L76))*100)</f>
        <v>-6.341463414634152</v>
      </c>
      <c r="N78" s="26">
        <v>20.8</v>
      </c>
      <c r="O78" s="39">
        <f>(-1*(1-(N78/N76))*100)</f>
        <v>-5.4545454545454568</v>
      </c>
      <c r="P78" s="26">
        <v>22.6</v>
      </c>
      <c r="Q78" s="39">
        <f>(-1*(1-(P78/P76))*100)</f>
        <v>-5.4393305439330408</v>
      </c>
      <c r="R78" s="26">
        <v>19.2</v>
      </c>
      <c r="S78" s="39">
        <f>(-1*(1-(R78/R76))*100)</f>
        <v>-6.341463414634152</v>
      </c>
      <c r="T78" s="26">
        <v>18.3</v>
      </c>
      <c r="U78" s="39">
        <f>(-1*(1-(T78/T76))*100)</f>
        <v>-8.9552238805970177</v>
      </c>
    </row>
    <row r="79" spans="10:21">
      <c r="J79" s="24">
        <v>3</v>
      </c>
      <c r="K79" s="29">
        <v>44381</v>
      </c>
      <c r="L79" s="26">
        <v>17.3</v>
      </c>
      <c r="M79" s="39">
        <f>(-1*(1-(L79/L76))*100)</f>
        <v>-15.609756097560968</v>
      </c>
      <c r="N79" s="26">
        <v>18.600000000000001</v>
      </c>
      <c r="O79" s="39">
        <f>(-1*(1-(N79/N76))*100)</f>
        <v>-15.454545454545443</v>
      </c>
      <c r="P79" s="26">
        <v>20.8</v>
      </c>
      <c r="Q79" s="39">
        <f>(-1*(1-(P79/P76))*100)</f>
        <v>-12.970711297071125</v>
      </c>
      <c r="R79" s="26">
        <v>17.7</v>
      </c>
      <c r="S79" s="39">
        <f>(-1*(1-(R79/R76))*100)</f>
        <v>-13.658536585365855</v>
      </c>
      <c r="T79" s="26">
        <v>17.2</v>
      </c>
      <c r="U79" s="39">
        <f>(-1*(1-(T79/T76))*100)</f>
        <v>-14.427860696517424</v>
      </c>
    </row>
    <row r="80" spans="10:21">
      <c r="J80" s="24">
        <v>4</v>
      </c>
      <c r="K80" s="29">
        <v>44382</v>
      </c>
      <c r="L80" s="26">
        <v>17.899999999999999</v>
      </c>
      <c r="M80" s="39">
        <f>(-1*(1-(L80/L76))*100)</f>
        <v>-12.682926829268304</v>
      </c>
      <c r="N80" s="26">
        <v>19.600000000000001</v>
      </c>
      <c r="O80" s="39">
        <f>(-1*(1-(N80/N76))*100)</f>
        <v>-10.909090909090901</v>
      </c>
      <c r="P80" s="26">
        <v>20.7</v>
      </c>
      <c r="Q80" s="39">
        <f>(-1*(1-(P80/P76))*100)</f>
        <v>-13.389121338912135</v>
      </c>
      <c r="R80" s="26">
        <v>16.8</v>
      </c>
      <c r="S80" s="39">
        <f>(-1*(1-(R80/R76))*100)</f>
        <v>-18.048780487804873</v>
      </c>
      <c r="T80" s="26">
        <v>17.899999999999999</v>
      </c>
      <c r="U80" s="39">
        <f>(-1*(1-(T80/T76))*100)</f>
        <v>-10.945273631840813</v>
      </c>
    </row>
    <row r="81" spans="10:21">
      <c r="J81" s="24">
        <v>5</v>
      </c>
      <c r="K81" s="29">
        <v>44383</v>
      </c>
      <c r="L81" s="26">
        <v>17.7</v>
      </c>
      <c r="M81" s="39">
        <f>(-1*(1-(L81/L76))*100)</f>
        <v>-13.658536585365855</v>
      </c>
      <c r="N81" s="26">
        <v>20.3</v>
      </c>
      <c r="O81" s="39">
        <f>(-1*(1-(N81/N76))*100)</f>
        <v>-7.7272727272727266</v>
      </c>
      <c r="P81" s="26">
        <v>22</v>
      </c>
      <c r="Q81" s="39">
        <f>(-1*(1-(P81/P76))*100)</f>
        <v>-7.9497907949790729</v>
      </c>
      <c r="R81" s="26">
        <v>17.600000000000001</v>
      </c>
      <c r="S81" s="39">
        <f>(-1*(1-(R81/R76))*100)</f>
        <v>-14.146341463414625</v>
      </c>
      <c r="T81" s="26">
        <v>19.100000000000001</v>
      </c>
      <c r="U81" s="39">
        <f>(-1*(1-(T81/T76))*100)</f>
        <v>-4.9751243781094523</v>
      </c>
    </row>
    <row r="82" spans="10:21">
      <c r="J82" s="24">
        <v>6</v>
      </c>
      <c r="K82" s="29">
        <v>44384</v>
      </c>
      <c r="L82" s="26">
        <v>16.5</v>
      </c>
      <c r="M82" s="39">
        <f>(-1*(1-(L82/L76))*100)</f>
        <v>-19.512195121951216</v>
      </c>
      <c r="N82" s="26">
        <v>21.4</v>
      </c>
      <c r="O82" s="39">
        <f>(-1*(1-(N82/N76))*100)</f>
        <v>-2.7272727272727337</v>
      </c>
      <c r="P82" s="26">
        <v>21.6</v>
      </c>
      <c r="Q82" s="39">
        <f>(-1*(1-(P82/P76))*100)</f>
        <v>-9.6234309623430825</v>
      </c>
      <c r="R82" s="26">
        <v>16.8</v>
      </c>
      <c r="S82" s="39">
        <f>(-1*(1-(R82/R76))*100)</f>
        <v>-18.048780487804873</v>
      </c>
      <c r="T82" s="26">
        <v>19.899999999999999</v>
      </c>
      <c r="U82" s="39">
        <f>(-1*(1-(T82/T76))*100)</f>
        <v>-0.99502487562190822</v>
      </c>
    </row>
    <row r="83" spans="10:21">
      <c r="J83" s="24">
        <v>7</v>
      </c>
      <c r="K83" s="29">
        <v>44385</v>
      </c>
      <c r="L83" s="26">
        <v>15.1</v>
      </c>
      <c r="M83" s="39">
        <f>(-1*(1-(L83/L76))*100)</f>
        <v>-26.341463414634148</v>
      </c>
      <c r="N83" s="26">
        <v>20.9</v>
      </c>
      <c r="O83" s="39">
        <f>(-1*(1-(N83/N76))*100)</f>
        <v>-5.0000000000000044</v>
      </c>
      <c r="P83" s="26">
        <v>20.399999999999999</v>
      </c>
      <c r="Q83" s="39">
        <f>(-1*(1-(P83/P76))*100)</f>
        <v>-14.644351464435147</v>
      </c>
      <c r="R83" s="26">
        <v>15.8</v>
      </c>
      <c r="S83" s="39">
        <f>(-1*(1-(R83/R76))*100)</f>
        <v>-22.926829268292682</v>
      </c>
      <c r="T83" s="26">
        <v>18.600000000000001</v>
      </c>
      <c r="U83" s="39">
        <f>(-1*(1-(T83/T76))*100)</f>
        <v>-7.4626865671641784</v>
      </c>
    </row>
    <row r="84" spans="10:21">
      <c r="J84" s="24">
        <v>8</v>
      </c>
      <c r="K84" s="29">
        <v>44386</v>
      </c>
      <c r="L84" s="61" t="s">
        <v>312</v>
      </c>
      <c r="M84" s="62"/>
      <c r="N84" s="26">
        <v>20.3</v>
      </c>
      <c r="O84" s="39">
        <f>(-1*(1-(N84/N76))*100)</f>
        <v>-7.7272727272727266</v>
      </c>
      <c r="P84" s="26">
        <v>20</v>
      </c>
      <c r="Q84" s="39">
        <f>(-1*(1-(P84/P76))*100)</f>
        <v>-16.317991631799156</v>
      </c>
      <c r="R84" s="61" t="s">
        <v>313</v>
      </c>
      <c r="S84" s="62"/>
      <c r="T84" s="26">
        <v>18.100000000000001</v>
      </c>
      <c r="U84" s="39">
        <f>(-1*(1-(T84/T76))*100)</f>
        <v>-9.9502487562189046</v>
      </c>
    </row>
    <row r="85" spans="10:21">
      <c r="J85" s="24">
        <v>9</v>
      </c>
      <c r="K85" s="29">
        <v>44387</v>
      </c>
      <c r="L85" s="63"/>
      <c r="M85" s="64"/>
      <c r="N85" s="26">
        <v>19.8</v>
      </c>
      <c r="O85" s="39">
        <f>(-1*(1-(N85/N76))*100)</f>
        <v>-9.9999999999999982</v>
      </c>
      <c r="P85" s="26">
        <v>19.5</v>
      </c>
      <c r="Q85" s="39">
        <f>(-1*(1-(P85/P76))*100)</f>
        <v>-18.410041841004176</v>
      </c>
      <c r="R85" s="63"/>
      <c r="S85" s="64"/>
      <c r="T85" s="26">
        <v>17.100000000000001</v>
      </c>
      <c r="U85" s="39">
        <f>(-1*(1-(T85/T76))*100)</f>
        <v>-14.925373134328357</v>
      </c>
    </row>
    <row r="86" spans="10:21">
      <c r="J86" s="24">
        <v>10</v>
      </c>
      <c r="K86" s="29">
        <v>44388</v>
      </c>
      <c r="L86" s="26"/>
      <c r="M86" s="35"/>
      <c r="N86" s="26">
        <v>19.600000000000001</v>
      </c>
      <c r="O86" s="39">
        <f>(-1*(1-(N86/N76))*100)</f>
        <v>-10.909090909090901</v>
      </c>
      <c r="P86" s="26">
        <v>20</v>
      </c>
      <c r="Q86" s="39">
        <f>(-1*(1-(P86/P76))*100)</f>
        <v>-16.317991631799156</v>
      </c>
      <c r="R86" s="26"/>
      <c r="S86" s="35"/>
      <c r="T86" s="26">
        <v>16.899999999999999</v>
      </c>
      <c r="U86" s="39">
        <f>(-1*(1-(T86/T76))*100)</f>
        <v>-15.920398009950265</v>
      </c>
    </row>
    <row r="87" spans="10:21">
      <c r="J87" s="24">
        <v>11</v>
      </c>
      <c r="K87" s="29">
        <v>44389</v>
      </c>
      <c r="L87" s="26"/>
      <c r="M87" s="35"/>
      <c r="N87" s="26">
        <v>19.600000000000001</v>
      </c>
      <c r="O87" s="39">
        <f>(-1*(1-(N87/N76))*100)</f>
        <v>-10.909090909090901</v>
      </c>
      <c r="P87" s="26">
        <v>20.6</v>
      </c>
      <c r="Q87" s="39">
        <f>(-1*(1-(P87/P76))*100)</f>
        <v>-13.807531380753124</v>
      </c>
      <c r="R87" s="26"/>
      <c r="S87" s="35"/>
      <c r="T87" s="26">
        <v>17.5</v>
      </c>
      <c r="U87" s="39">
        <f>(-1*(1-(T87/T76))*100)</f>
        <v>-12.935323383084585</v>
      </c>
    </row>
    <row r="88" spans="10:21">
      <c r="J88" s="24">
        <v>12</v>
      </c>
      <c r="K88" s="29">
        <v>44390</v>
      </c>
      <c r="L88" s="26"/>
      <c r="M88" s="35"/>
      <c r="N88" s="26">
        <v>20</v>
      </c>
      <c r="O88" s="39">
        <f>(-1*(1-(N88/N76))*100)</f>
        <v>-9.0909090909090935</v>
      </c>
      <c r="P88" s="26">
        <v>20.9</v>
      </c>
      <c r="Q88" s="39">
        <f>(-1*(1-(P88/P76))*100)</f>
        <v>-12.552301255230125</v>
      </c>
      <c r="R88" s="26"/>
      <c r="S88" s="35"/>
      <c r="T88" s="26">
        <v>17.899999999999999</v>
      </c>
      <c r="U88" s="39">
        <f>(-1*(1-(T88/T76))*100)</f>
        <v>-10.945273631840813</v>
      </c>
    </row>
    <row r="89" spans="10:21">
      <c r="J89" s="24">
        <v>13</v>
      </c>
      <c r="K89" s="29">
        <v>44391</v>
      </c>
      <c r="L89" s="26"/>
      <c r="M89" s="35"/>
      <c r="N89" s="26">
        <v>20.5</v>
      </c>
      <c r="O89" s="39">
        <f>(-1*(1-(N89/N76))*100)</f>
        <v>-6.8181818181818237</v>
      </c>
      <c r="P89" s="26">
        <v>21.3</v>
      </c>
      <c r="Q89" s="39">
        <f>(-1*(1-(P89/P76))*100)</f>
        <v>-10.878661087866103</v>
      </c>
      <c r="R89" s="26"/>
      <c r="S89" s="35"/>
      <c r="T89" s="26">
        <v>18.2</v>
      </c>
      <c r="U89" s="39">
        <f>(-1*(1-(T89/T76))*100)</f>
        <v>-9.4527363184079718</v>
      </c>
    </row>
    <row r="91" spans="10:21" ht="17.100000000000001" thickBot="1"/>
    <row r="92" spans="10:21">
      <c r="J92" s="53"/>
      <c r="K92" s="17"/>
      <c r="L92" s="65" t="s">
        <v>258</v>
      </c>
      <c r="M92" s="66"/>
      <c r="N92" s="66"/>
      <c r="O92" s="66"/>
      <c r="P92" s="66"/>
      <c r="Q92" s="66"/>
      <c r="R92" s="66"/>
      <c r="S92" s="66"/>
      <c r="T92" s="66"/>
      <c r="U92" s="67"/>
    </row>
    <row r="93" spans="10:21">
      <c r="J93" s="54"/>
      <c r="K93" s="25" t="s">
        <v>314</v>
      </c>
      <c r="L93" s="68">
        <v>1</v>
      </c>
      <c r="M93" s="69"/>
      <c r="N93" s="68">
        <v>2</v>
      </c>
      <c r="O93" s="69"/>
      <c r="P93" s="68">
        <v>3</v>
      </c>
      <c r="Q93" s="69"/>
      <c r="R93" s="68">
        <v>4</v>
      </c>
      <c r="S93" s="69"/>
      <c r="T93" s="68">
        <v>5</v>
      </c>
      <c r="U93" s="70"/>
    </row>
    <row r="94" spans="10:21">
      <c r="J94" s="55" t="s">
        <v>263</v>
      </c>
      <c r="K94" s="26">
        <v>210507</v>
      </c>
      <c r="L94" s="56"/>
      <c r="M94" s="56"/>
      <c r="N94" s="56"/>
      <c r="O94" s="56"/>
      <c r="P94" s="56"/>
      <c r="Q94" s="56"/>
      <c r="R94" s="56"/>
      <c r="S94" s="56"/>
      <c r="T94" s="56"/>
      <c r="U94" s="57"/>
    </row>
    <row r="95" spans="10:21">
      <c r="J95" s="55" t="s">
        <v>267</v>
      </c>
      <c r="K95" s="26">
        <v>210507</v>
      </c>
      <c r="L95" s="58">
        <v>19.5</v>
      </c>
      <c r="M95" s="58"/>
      <c r="N95" s="58">
        <v>19.100000000000001</v>
      </c>
      <c r="O95" s="58"/>
      <c r="P95" s="58">
        <v>17.7</v>
      </c>
      <c r="Q95" s="58"/>
      <c r="R95" s="58">
        <v>19.399999999999999</v>
      </c>
      <c r="S95" s="58"/>
      <c r="T95" s="58">
        <v>18.100000000000001</v>
      </c>
      <c r="U95" s="59"/>
    </row>
    <row r="96" spans="10:21">
      <c r="J96" s="55" t="s">
        <v>270</v>
      </c>
      <c r="K96" s="26">
        <v>210521</v>
      </c>
      <c r="L96" s="58"/>
      <c r="M96" s="58"/>
      <c r="N96" s="58"/>
      <c r="O96" s="58"/>
      <c r="P96" s="58"/>
      <c r="Q96" s="58"/>
      <c r="R96" s="58"/>
      <c r="S96" s="58"/>
      <c r="T96" s="58"/>
      <c r="U96" s="59"/>
    </row>
    <row r="97" spans="10:21">
      <c r="J97" s="55" t="s">
        <v>272</v>
      </c>
      <c r="K97" s="26">
        <v>210528</v>
      </c>
      <c r="L97" s="58">
        <v>21.7</v>
      </c>
      <c r="M97" s="58"/>
      <c r="N97" s="58">
        <v>21</v>
      </c>
      <c r="O97" s="58"/>
      <c r="P97" s="58">
        <v>19.5</v>
      </c>
      <c r="Q97" s="58"/>
      <c r="R97" s="58">
        <v>21.5</v>
      </c>
      <c r="S97" s="58"/>
      <c r="T97" s="58">
        <v>20.5</v>
      </c>
      <c r="U97" s="59"/>
    </row>
    <row r="98" spans="10:21">
      <c r="J98" s="55" t="s">
        <v>273</v>
      </c>
      <c r="K98" s="29">
        <v>44358</v>
      </c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0:21">
      <c r="J99" s="55" t="s">
        <v>278</v>
      </c>
      <c r="K99" s="29">
        <v>44365</v>
      </c>
      <c r="L99" s="58">
        <v>24.1</v>
      </c>
      <c r="M99" s="58"/>
      <c r="N99" s="58">
        <v>22.2</v>
      </c>
      <c r="O99" s="58"/>
      <c r="P99" s="58">
        <v>20.9</v>
      </c>
      <c r="Q99" s="58"/>
      <c r="R99" s="58">
        <v>24.7</v>
      </c>
      <c r="S99" s="58"/>
      <c r="T99" s="58">
        <v>22.4</v>
      </c>
      <c r="U99" s="58"/>
    </row>
    <row r="100" spans="10:21">
      <c r="J100" s="55" t="s">
        <v>280</v>
      </c>
      <c r="K100" s="29">
        <v>44377</v>
      </c>
      <c r="L100" s="58"/>
      <c r="M100" s="35"/>
      <c r="N100" s="58"/>
      <c r="O100" s="35"/>
      <c r="P100" s="58"/>
      <c r="Q100" s="35"/>
      <c r="R100" s="58"/>
      <c r="S100" s="35"/>
      <c r="T100" s="58"/>
      <c r="U100" s="36"/>
    </row>
    <row r="101" spans="10:21">
      <c r="J101" s="37" t="s">
        <v>283</v>
      </c>
      <c r="K101" s="38">
        <v>210701</v>
      </c>
      <c r="L101" s="38">
        <v>24.3</v>
      </c>
      <c r="M101" s="39">
        <f>(1-(L101/L101))*100</f>
        <v>0</v>
      </c>
      <c r="N101" s="38">
        <v>21.9</v>
      </c>
      <c r="O101" s="39">
        <f>(1-(N101/N101))*100</f>
        <v>0</v>
      </c>
      <c r="P101" s="38">
        <v>20.5</v>
      </c>
      <c r="Q101" s="39">
        <f>(1-(P101/P101))*100</f>
        <v>0</v>
      </c>
      <c r="R101" s="38">
        <v>23.8</v>
      </c>
      <c r="S101" s="39">
        <f>(1-(R101/R101))*100</f>
        <v>0</v>
      </c>
      <c r="T101" s="38">
        <v>22.1</v>
      </c>
      <c r="U101" s="39">
        <f>(1-(T101/T101))*100</f>
        <v>0</v>
      </c>
    </row>
    <row r="102" spans="10:21">
      <c r="J102" s="55">
        <v>1</v>
      </c>
      <c r="K102" s="29">
        <v>44379</v>
      </c>
      <c r="L102" s="58">
        <v>24.4</v>
      </c>
      <c r="M102" s="39">
        <f>(-1*(1-(L102/L101))*100)</f>
        <v>0.41152263374484299</v>
      </c>
      <c r="N102" s="58">
        <v>21.7</v>
      </c>
      <c r="O102" s="39">
        <f>(-1*(1-(N102/N101))*100)</f>
        <v>-0.91324200913242004</v>
      </c>
      <c r="P102" s="58">
        <v>21.1</v>
      </c>
      <c r="Q102" s="39">
        <f>(-1*(1-(P102/P101))*100)</f>
        <v>2.9268292682926855</v>
      </c>
      <c r="R102" s="58">
        <v>24.1</v>
      </c>
      <c r="S102" s="39">
        <f>(-1*(1-(R102/R101))*100)</f>
        <v>1.2605042016806678</v>
      </c>
      <c r="T102" s="58">
        <v>21.8</v>
      </c>
      <c r="U102" s="39">
        <f>(-1*(1-(T102/T101))*100)</f>
        <v>-1.3574660633484226</v>
      </c>
    </row>
    <row r="103" spans="10:21">
      <c r="J103" s="55">
        <v>2</v>
      </c>
      <c r="K103" s="29">
        <v>44380</v>
      </c>
      <c r="L103" s="26">
        <v>23.6</v>
      </c>
      <c r="M103" s="39">
        <f>(-1*(1-(L103/L101))*100)</f>
        <v>-2.8806584362139898</v>
      </c>
      <c r="N103" s="26">
        <v>21.9</v>
      </c>
      <c r="O103" s="39">
        <f>(-1*(1-(N103/N101))*100)</f>
        <v>0</v>
      </c>
      <c r="P103" s="26">
        <v>20.8</v>
      </c>
      <c r="Q103" s="39">
        <f>(-1*(1-(P103/P101))*100)</f>
        <v>1.4634146341463428</v>
      </c>
      <c r="R103" s="26">
        <v>24</v>
      </c>
      <c r="S103" s="39">
        <f>(-1*(1-(R103/R101))*100)</f>
        <v>0.84033613445377853</v>
      </c>
      <c r="T103" s="26">
        <v>22.3</v>
      </c>
      <c r="U103" s="39">
        <f>(-1*(1-(T103/T101))*100)</f>
        <v>0.90497737556560764</v>
      </c>
    </row>
    <row r="104" spans="10:21">
      <c r="J104" s="55">
        <v>3</v>
      </c>
      <c r="K104" s="29">
        <v>44381</v>
      </c>
      <c r="L104" s="26">
        <v>24.3</v>
      </c>
      <c r="M104" s="39">
        <f>(-1*(1-(L104/L101))*100)</f>
        <v>0</v>
      </c>
      <c r="N104" s="26">
        <v>22</v>
      </c>
      <c r="O104" s="39">
        <f>(-1*(1-(N104/N101))*100)</f>
        <v>0.45662100456622667</v>
      </c>
      <c r="P104" s="26">
        <v>21</v>
      </c>
      <c r="Q104" s="39">
        <f>(-1*(1-(P104/P101))*100)</f>
        <v>2.4390243902439046</v>
      </c>
      <c r="R104" s="26">
        <v>24.1</v>
      </c>
      <c r="S104" s="39">
        <f>(-1*(1-(R104/R101))*100)</f>
        <v>1.2605042016806678</v>
      </c>
      <c r="T104" s="26">
        <v>22.1</v>
      </c>
      <c r="U104" s="39">
        <f>(-1*(1-(T104/T101))*100)</f>
        <v>0</v>
      </c>
    </row>
    <row r="105" spans="10:21">
      <c r="J105" s="55">
        <v>4</v>
      </c>
      <c r="K105" s="29">
        <v>44382</v>
      </c>
      <c r="L105" s="26">
        <v>24.2</v>
      </c>
      <c r="M105" s="39">
        <f>(-1*(1-(L105/L101))*100)</f>
        <v>-0.4115226337448652</v>
      </c>
      <c r="N105" s="26">
        <v>22.6</v>
      </c>
      <c r="O105" s="39">
        <f>(-1*(1-(N105/N101))*100)</f>
        <v>3.1963470319634757</v>
      </c>
      <c r="P105" s="26">
        <v>21.4</v>
      </c>
      <c r="Q105" s="39">
        <f>(-1*(1-(P105/P101))*100)</f>
        <v>4.3902439024390283</v>
      </c>
      <c r="R105" s="26">
        <v>23.8</v>
      </c>
      <c r="S105" s="39">
        <f>(-1*(1-(R105/R101))*100)</f>
        <v>0</v>
      </c>
      <c r="T105" s="26">
        <v>22.4</v>
      </c>
      <c r="U105" s="39">
        <f>(-1*(1-(T105/T101))*100)</f>
        <v>1.3574660633484115</v>
      </c>
    </row>
    <row r="106" spans="10:21">
      <c r="J106" s="55">
        <v>5</v>
      </c>
      <c r="K106" s="29">
        <v>44383</v>
      </c>
      <c r="L106" s="26">
        <v>24.4</v>
      </c>
      <c r="M106" s="39">
        <f>(-1*(1-(L106/L101))*100)</f>
        <v>0.41152263374484299</v>
      </c>
      <c r="N106" s="26">
        <v>21.8</v>
      </c>
      <c r="O106" s="39">
        <f>(-1*(1-(N106/N101))*100)</f>
        <v>-0.45662100456620447</v>
      </c>
      <c r="P106" s="26">
        <v>21.6</v>
      </c>
      <c r="Q106" s="39">
        <f>(-1*(1-(P106/P101))*100)</f>
        <v>5.3658536585365901</v>
      </c>
      <c r="R106" s="26">
        <v>23.5</v>
      </c>
      <c r="S106" s="39">
        <f>(-1*(1-(R106/R101))*100)</f>
        <v>-1.2605042016806789</v>
      </c>
      <c r="T106" s="26">
        <v>22</v>
      </c>
      <c r="U106" s="39">
        <f>(-1*(1-(T106/T101))*100)</f>
        <v>-0.45248868778281492</v>
      </c>
    </row>
    <row r="107" spans="10:21">
      <c r="J107" s="55">
        <v>6</v>
      </c>
      <c r="K107" s="29">
        <v>44384</v>
      </c>
      <c r="L107" s="26">
        <v>24.5</v>
      </c>
      <c r="M107" s="39">
        <f>(-1*(1-(L107/L101))*100)</f>
        <v>0.82304526748970819</v>
      </c>
      <c r="N107" s="26">
        <v>22</v>
      </c>
      <c r="O107" s="39">
        <f>(-1*(1-(N107/N101))*100)</f>
        <v>0.45662100456622667</v>
      </c>
      <c r="P107" s="26">
        <v>21.7</v>
      </c>
      <c r="Q107" s="39">
        <f>(-1*(1-(P107/P101))*100)</f>
        <v>5.8536585365853711</v>
      </c>
      <c r="R107" s="26">
        <v>22.7</v>
      </c>
      <c r="S107" s="39">
        <f>(-1*(1-(R107/R101))*100)</f>
        <v>-4.6218487394958041</v>
      </c>
      <c r="T107" s="26">
        <v>22.4</v>
      </c>
      <c r="U107" s="39">
        <f>(-1*(1-(T107/T101))*100)</f>
        <v>1.3574660633484115</v>
      </c>
    </row>
    <row r="108" spans="10:21">
      <c r="J108" s="55">
        <v>7</v>
      </c>
      <c r="K108" s="29">
        <v>44385</v>
      </c>
      <c r="L108" s="26">
        <v>23.8</v>
      </c>
      <c r="M108" s="39">
        <f>(-1*(1-(L108/L101))*100)</f>
        <v>-2.0576131687242816</v>
      </c>
      <c r="N108" s="26">
        <v>23.6</v>
      </c>
      <c r="O108" s="39">
        <f>(-1*(1-(N108/N101))*100)</f>
        <v>7.762557077625587</v>
      </c>
      <c r="P108" s="26">
        <v>21.8</v>
      </c>
      <c r="Q108" s="39">
        <f>(-1*(1-(P108/P101))*100)</f>
        <v>6.341463414634152</v>
      </c>
      <c r="R108" s="26">
        <v>24</v>
      </c>
      <c r="S108" s="39">
        <f>(-1*(1-(R108/R101))*100)</f>
        <v>0.84033613445377853</v>
      </c>
      <c r="T108" s="26">
        <v>22.3</v>
      </c>
      <c r="U108" s="39">
        <f>(-1*(1-(T108/T101))*100)</f>
        <v>0.90497737556560764</v>
      </c>
    </row>
    <row r="109" spans="10:21">
      <c r="J109" s="55">
        <v>8</v>
      </c>
      <c r="K109" s="29">
        <v>44386</v>
      </c>
      <c r="L109" s="26">
        <v>24.2</v>
      </c>
      <c r="M109" s="39">
        <f>(-1*(1-(L109/L101))*100)</f>
        <v>-0.4115226337448652</v>
      </c>
      <c r="N109" s="26">
        <v>23</v>
      </c>
      <c r="O109" s="39">
        <f>(-1*(1-(N109/N101))*100)</f>
        <v>5.0228310502283158</v>
      </c>
      <c r="P109" s="26">
        <v>21.2</v>
      </c>
      <c r="Q109" s="39">
        <f>(-1*(1-(P109/P101))*100)</f>
        <v>3.4146341463414664</v>
      </c>
      <c r="R109" s="26">
        <v>24.3</v>
      </c>
      <c r="S109" s="39">
        <f>(-1*(1-(R109/R101))*100)</f>
        <v>2.1008403361344463</v>
      </c>
      <c r="T109" s="26">
        <v>22.6</v>
      </c>
      <c r="U109" s="39">
        <f>(-1*(1-(T109/T101))*100)</f>
        <v>2.2624434389140191</v>
      </c>
    </row>
    <row r="110" spans="10:21">
      <c r="J110" s="55">
        <v>9</v>
      </c>
      <c r="K110" s="29">
        <v>44387</v>
      </c>
      <c r="L110" s="26">
        <v>24.3</v>
      </c>
      <c r="M110" s="39">
        <f>(-1*(1-(L110/L101))*100)</f>
        <v>0</v>
      </c>
      <c r="N110" s="26">
        <v>22.6</v>
      </c>
      <c r="O110" s="39">
        <f>(-1*(1-(N110/N101))*100)</f>
        <v>3.1963470319634757</v>
      </c>
      <c r="P110" s="26">
        <v>21.3</v>
      </c>
      <c r="Q110" s="39">
        <f>(-1*(1-(P110/P101))*100)</f>
        <v>3.9024390243902474</v>
      </c>
      <c r="R110" s="26">
        <v>23.6</v>
      </c>
      <c r="S110" s="39">
        <f>(-1*(1-(R110/R101))*100)</f>
        <v>-0.84033613445377853</v>
      </c>
      <c r="T110" s="26">
        <v>22.1</v>
      </c>
      <c r="U110" s="39">
        <f>(-1*(1-(T110/T101))*100)</f>
        <v>0</v>
      </c>
    </row>
    <row r="111" spans="10:21">
      <c r="J111" s="55">
        <v>10</v>
      </c>
      <c r="K111" s="29">
        <v>44388</v>
      </c>
      <c r="L111" s="26">
        <v>24.6</v>
      </c>
      <c r="M111" s="39">
        <f>(-1*(1-(L111/L101))*100)</f>
        <v>1.2345679012345734</v>
      </c>
      <c r="N111" s="26">
        <v>22.4</v>
      </c>
      <c r="O111" s="39">
        <f>(-1*(1-(N111/N101))*100)</f>
        <v>2.2831050228310446</v>
      </c>
      <c r="P111" s="26">
        <v>21.2</v>
      </c>
      <c r="Q111" s="39">
        <f>(-1*(1-(P111/P101))*100)</f>
        <v>3.4146341463414664</v>
      </c>
      <c r="R111" s="26">
        <v>23.8</v>
      </c>
      <c r="S111" s="39">
        <f>(-1*(1-(R111/R101))*100)</f>
        <v>0</v>
      </c>
      <c r="T111" s="26">
        <v>22</v>
      </c>
      <c r="U111" s="39">
        <f>(-1*(1-(T111/T101))*100)</f>
        <v>-0.45248868778281492</v>
      </c>
    </row>
    <row r="112" spans="10:21">
      <c r="J112" s="55">
        <v>11</v>
      </c>
      <c r="K112" s="29">
        <v>44389</v>
      </c>
      <c r="L112" s="26">
        <v>24.7</v>
      </c>
      <c r="M112" s="39">
        <f>(-1*(1-(L112/L101))*100)</f>
        <v>1.6460905349794164</v>
      </c>
      <c r="N112" s="26">
        <v>22.9</v>
      </c>
      <c r="O112" s="39">
        <f>(-1*(1-(N112/N101))*100)</f>
        <v>4.5662100456621113</v>
      </c>
      <c r="P112" s="26">
        <v>21.2</v>
      </c>
      <c r="Q112" s="39">
        <f>(-1*(1-(P112/P101))*100)</f>
        <v>3.4146341463414664</v>
      </c>
      <c r="R112" s="26">
        <v>24.2</v>
      </c>
      <c r="S112" s="39">
        <f>(-1*(1-(R112/R101))*100)</f>
        <v>1.6806722689075571</v>
      </c>
      <c r="T112" s="26">
        <v>22.8</v>
      </c>
      <c r="U112" s="39">
        <f>(-1*(1-(T112/T101))*100)</f>
        <v>3.1674208144796268</v>
      </c>
    </row>
    <row r="113" spans="10:21">
      <c r="J113" s="55">
        <v>12</v>
      </c>
      <c r="K113" s="29">
        <v>44390</v>
      </c>
      <c r="L113" s="26">
        <v>24.4</v>
      </c>
      <c r="M113" s="39">
        <f>(-1*(1-(L113/L101))*100)</f>
        <v>0.41152263374484299</v>
      </c>
      <c r="N113" s="26">
        <v>23.2</v>
      </c>
      <c r="O113" s="39">
        <f>(-1*(1-(N113/N101))*100)</f>
        <v>5.9360730593607247</v>
      </c>
      <c r="P113" s="26">
        <v>20.9</v>
      </c>
      <c r="Q113" s="39">
        <f>(-1*(1-(P113/P101))*100)</f>
        <v>1.9512195121951237</v>
      </c>
      <c r="R113" s="26">
        <v>24.4</v>
      </c>
      <c r="S113" s="39">
        <f>(-1*(1-(R113/R101))*100)</f>
        <v>2.5210084033613356</v>
      </c>
      <c r="T113" s="26">
        <v>22.7</v>
      </c>
      <c r="U113" s="39">
        <f>(-1*(1-(T113/T101))*100)</f>
        <v>2.7149321266968229</v>
      </c>
    </row>
    <row r="114" spans="10:21">
      <c r="J114" s="55">
        <v>13</v>
      </c>
      <c r="K114" s="29">
        <v>44391</v>
      </c>
      <c r="L114" s="26">
        <v>24.3</v>
      </c>
      <c r="M114" s="39">
        <f>(-1*(1-(L114/L101))*100)</f>
        <v>0</v>
      </c>
      <c r="N114" s="26">
        <v>22.7</v>
      </c>
      <c r="O114" s="39">
        <f>(-1*(1-(N114/N101))*100)</f>
        <v>3.6529680365296802</v>
      </c>
      <c r="P114" s="26">
        <v>20.9</v>
      </c>
      <c r="Q114" s="39">
        <f>(-1*(1-(P114/P101))*100)</f>
        <v>1.9512195121951237</v>
      </c>
      <c r="R114" s="26">
        <v>24.6</v>
      </c>
      <c r="S114" s="39">
        <f>(-1*(1-(R114/R101))*100)</f>
        <v>3.3613445378151363</v>
      </c>
      <c r="T114" s="26">
        <v>22.4</v>
      </c>
      <c r="U114" s="39">
        <f>(-1*(1-(T114/T101))*100)</f>
        <v>1.3574660633484115</v>
      </c>
    </row>
  </sheetData>
  <mergeCells count="27">
    <mergeCell ref="K16:U16"/>
    <mergeCell ref="L17:U17"/>
    <mergeCell ref="L18:M18"/>
    <mergeCell ref="N18:O18"/>
    <mergeCell ref="P18:Q18"/>
    <mergeCell ref="R18:S18"/>
    <mergeCell ref="T18:U18"/>
    <mergeCell ref="L42:U42"/>
    <mergeCell ref="L43:M43"/>
    <mergeCell ref="N43:O43"/>
    <mergeCell ref="P43:Q43"/>
    <mergeCell ref="R43:S43"/>
    <mergeCell ref="T43:U43"/>
    <mergeCell ref="L67:U67"/>
    <mergeCell ref="L68:M68"/>
    <mergeCell ref="N68:O68"/>
    <mergeCell ref="P68:Q68"/>
    <mergeCell ref="R68:S68"/>
    <mergeCell ref="T68:U68"/>
    <mergeCell ref="L84:M85"/>
    <mergeCell ref="R84:S85"/>
    <mergeCell ref="L92:U92"/>
    <mergeCell ref="L93:M93"/>
    <mergeCell ref="N93:O93"/>
    <mergeCell ref="P93:Q93"/>
    <mergeCell ref="R93:S93"/>
    <mergeCell ref="T93:U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Gustaf Ahlén</cp:lastModifiedBy>
  <cp:revision/>
  <dcterms:created xsi:type="dcterms:W3CDTF">2022-06-07T06:45:05Z</dcterms:created>
  <dcterms:modified xsi:type="dcterms:W3CDTF">2023-05-26T08:41:43Z</dcterms:modified>
  <cp:category/>
  <cp:contentStatus/>
</cp:coreProperties>
</file>